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Бюджетное управление\БЮДЖЕТНЫЙ\УТОЧНЕНИЯ ПО БЮДЖЕТУ\УТОЧНЕНИЯ 2025,2026,2027\3. Октябрь\Проект Решения Думы\"/>
    </mc:Choice>
  </mc:AlternateContent>
  <bookViews>
    <workbookView xWindow="0" yWindow="0" windowWidth="28800" windowHeight="12345"/>
  </bookViews>
  <sheets>
    <sheet name="2025-2027" sheetId="2" r:id="rId1"/>
  </sheets>
  <definedNames>
    <definedName name="_xlnm.Print_Titles" localSheetId="0">'2025-2027'!$11:$12</definedName>
  </definedNames>
  <calcPr calcId="162913"/>
</workbook>
</file>

<file path=xl/calcChain.xml><?xml version="1.0" encoding="utf-8"?>
<calcChain xmlns="http://schemas.openxmlformats.org/spreadsheetml/2006/main">
  <c r="E34" i="2" l="1"/>
  <c r="E33" i="2" s="1"/>
  <c r="D35" i="2"/>
  <c r="D34" i="2" s="1"/>
  <c r="D33" i="2" s="1"/>
  <c r="E35" i="2"/>
  <c r="C35" i="2"/>
  <c r="C34" i="2"/>
  <c r="C33" i="2" s="1"/>
  <c r="D25" i="2" l="1"/>
  <c r="E20" i="2"/>
  <c r="D20" i="2"/>
  <c r="C21" i="2"/>
  <c r="C20" i="2" s="1"/>
  <c r="E25" i="2"/>
  <c r="C25" i="2"/>
  <c r="C24" i="2" s="1"/>
  <c r="D39" i="2" l="1"/>
  <c r="E39" i="2"/>
  <c r="C39" i="2"/>
  <c r="E31" i="2" l="1"/>
  <c r="E30" i="2" s="1"/>
  <c r="E29" i="2" s="1"/>
  <c r="E28" i="2" s="1"/>
  <c r="D31" i="2"/>
  <c r="D30" i="2" s="1"/>
  <c r="D29" i="2" s="1"/>
  <c r="D28" i="2" s="1"/>
  <c r="C31" i="2"/>
  <c r="C30" i="2" s="1"/>
  <c r="C29" i="2" s="1"/>
  <c r="C28" i="2" s="1"/>
  <c r="E38" i="2"/>
  <c r="E37" i="2" s="1"/>
  <c r="D38" i="2"/>
  <c r="D37" i="2" s="1"/>
  <c r="C38" i="2"/>
  <c r="C37" i="2" s="1"/>
  <c r="E14" i="2"/>
  <c r="D14" i="2"/>
  <c r="C14" i="2"/>
  <c r="E16" i="2"/>
  <c r="D16" i="2"/>
  <c r="C16" i="2"/>
  <c r="C19" i="2"/>
  <c r="E24" i="2"/>
  <c r="D24" i="2"/>
  <c r="D19" i="2" s="1"/>
  <c r="E19" i="2" l="1"/>
  <c r="E18" i="2" s="1"/>
  <c r="C18" i="2"/>
  <c r="D18" i="2"/>
  <c r="C13" i="2"/>
  <c r="D13" i="2"/>
  <c r="E13" i="2"/>
  <c r="C41" i="2" l="1"/>
  <c r="E41" i="2"/>
  <c r="D41" i="2"/>
</calcChain>
</file>

<file path=xl/sharedStrings.xml><?xml version="1.0" encoding="utf-8"?>
<sst xmlns="http://schemas.openxmlformats.org/spreadsheetml/2006/main" count="70" uniqueCount="69">
  <si>
    <t>тыс. рублей</t>
  </si>
  <si>
    <t>Код</t>
  </si>
  <si>
    <t>Наименование кода поступлений в бюджет, группы, подгруппы, статьи, подстатьи, элемента, подвида, аналитической группы вида источников финансирования дефицита бюджета</t>
  </si>
  <si>
    <t>Кредиты кредитных организаций в валюте Российской Федерации</t>
  </si>
  <si>
    <t>050 01 02 00 00 04 0000 710</t>
  </si>
  <si>
    <t>Погашение кредитов, предоставленных кредитными организациями в валюте Российской Федерации</t>
  </si>
  <si>
    <t>000 01 06 00 00 00 0000 000</t>
  </si>
  <si>
    <t>Иные источники внутреннего финансирования дефицитов бюджетов</t>
  </si>
  <si>
    <t>000 01 06 08 00 00 0000 000</t>
  </si>
  <si>
    <t>Прочие бюджетные кредиты (ссуды), предоставленные внутри страны</t>
  </si>
  <si>
    <t>000 01 06 08 00 00 0000 600</t>
  </si>
  <si>
    <t>Возврат прочих бюджетных кредитов (ссуд), предоставленных внутри страны</t>
  </si>
  <si>
    <t>000 01 06 08 00 04 0000 640</t>
  </si>
  <si>
    <t>Возврат прочих бюджетных кредитов (ссуд), предоставленных бюджетами городских округов внутри страны</t>
  </si>
  <si>
    <t>050 01 06 08 00 04 4604 640</t>
  </si>
  <si>
    <t>Возврат прочих бюджетных кредитов (ссуд), предоставленных бюджетами городских округов внутри страны (бюджетные ссуды, предоставленные для приобретения благоустроенного жилья в городе Нижневартовске при сносе ветхого и аварийного жилья в рамках целевой программы "Жилище", утвержденной решением Думы города от 17.09.1997 №89)</t>
  </si>
  <si>
    <t>Итого источников внутреннего финансирования дефицита бюджета города</t>
  </si>
  <si>
    <t>050 01 02 00 00 04 0000 810</t>
  </si>
  <si>
    <t>Изменение остатков средств на счетах по учету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</si>
  <si>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</si>
  <si>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</si>
  <si>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</si>
  <si>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050 01 05 02 01 04 0000 610</t>
  </si>
  <si>
    <t>Уменьшение прочих остатков денежных средств бюджетов городских округов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</si>
  <si>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</si>
  <si>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 Российской Федерации</t>
  </si>
  <si>
    <t>Погашение городскими округами кредитов от кредитных организаций в валюте Российской Федерации</t>
  </si>
  <si>
    <t>к решению Думы города Нижневартовска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</si>
  <si>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</si>
  <si>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2025 год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</si>
  <si>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</si>
  <si>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</si>
  <si>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</si>
  <si>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</si>
  <si>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</si>
  <si>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Приложение 11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</si>
  <si>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(на пополнение остатка средств на едином счете бюджета)</t>
  </si>
  <si>
    <t>050 01 03 01 00 04 0001 810</t>
  </si>
  <si>
    <t>050 01 03 01 00 04 0002 810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</si>
  <si>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(на пополнение остатка средств на едином счете бюджета)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</si>
  <si>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(на финансирование дефицита бюджета и (или) погашение долговых обязательств)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</si>
  <si>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 (на финансирование дефицита бюджета и (или)  погашение долговых обязательств)</t>
  </si>
  <si>
    <t>050 01 03 01 00 04 0001 710</t>
  </si>
  <si>
    <t>050 01 03 01 00 04 0002 710</t>
  </si>
  <si>
    <t>2026 год</t>
  </si>
  <si>
    <t>Источники финансирования дефицита бюджета города Нижневартовска на 2025 год и на плановый период 2026 и 2027 годов</t>
  </si>
  <si>
    <t>2027 год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</si>
  <si>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</si>
  <si>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</si>
  <si>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040 01 06 01 00 04 0000 630</t>
  </si>
  <si>
    <t>Средства от продажи акций и иных форм участия в капитале, находящихся в собственности городских округов</t>
  </si>
  <si>
    <t>000 01 02 00 00 00 0000 000</t>
  </si>
  <si>
    <t>000 01 02 00 00 00 0000 700</t>
  </si>
  <si>
    <t>000 01 02 00 00 00 0000 800</t>
  </si>
  <si>
    <t>000 01 03 00 00 00 0000 000</t>
  </si>
  <si>
    <t>000 01 03 01 00 00 0000 000</t>
  </si>
  <si>
    <t>000 01 03 01 00 00 0000 700</t>
  </si>
  <si>
    <t>000 01 03 01 00 04 0000 710</t>
  </si>
  <si>
    <t>000 01 03 01 00 00 0000 800</t>
  </si>
  <si>
    <t>000 01 03 01 00 04 0000 810</t>
  </si>
  <si>
    <t>000 01 05 00 00 00 0000 000</t>
  </si>
  <si>
    <t>000 01 05 00 00 00 0000 600</t>
  </si>
  <si>
    <t>000 01 05 02 00 00 0000 600</t>
  </si>
  <si>
    <t>000 01 05 02 01 00 0000 610</t>
  </si>
  <si>
    <t>000 01 06 01 00 00 0000 000</t>
  </si>
  <si>
    <t>000 01 06 01 00 00 0000 630</t>
  </si>
  <si>
    <r>
      <t xml:space="preserve">от </t>
    </r>
    <r>
      <rPr>
        <u/>
        <sz val="14"/>
        <rFont val="Times New Roman"/>
        <family val="1"/>
        <charset val="204"/>
      </rPr>
      <t>13.12.2024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486</t>
    </r>
  </si>
  <si>
    <t xml:space="preserve"> от _____________________ 2025 №_____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</si>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</sst>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="60" zoomScaleNormal="80" zoomScalePageLayoutView="50" workbookViewId="0">
      <selection activeCell="D3" sqref="D3"/>
    </sheetView>
  </sheetViews>
  <sheetFormatPr defaultRowHeight="18.75" x14ac:dyDescent="0.25"/>
  <cols>
    <col min="1" max="1" width="35.140625" style="18" customWidth="1"/>
    <col min="2" max="2" width="84.42578125" style="18" customWidth="1"/>
    <col min="3" max="4" width="17.42578125" style="18" customWidth="1"/>
    <col min="5" max="5" width="17" style="18" customWidth="1"/>
    <col min="6" max="16384" width="9.140625" style="19"/>
  </cols>
  <sheetData>
    <row r="1" spans="1:5" x14ac:dyDescent="0.25">
      <c r="E1" s="21" t="s">
        <v>68</v>
      </c>
    </row>
    <row r="2" spans="1:5" x14ac:dyDescent="0.25">
      <c r="E2" s="21" t="s">
        <v>27</v>
      </c>
    </row>
    <row r="3" spans="1:5" ht="28.5" customHeight="1" x14ac:dyDescent="0.25">
      <c r="E3" s="21" t="s">
        <v>67</v>
      </c>
    </row>
    <row r="5" spans="1:5" x14ac:dyDescent="0.25">
      <c r="C5" s="1"/>
      <c r="D5" s="1"/>
      <c r="E5" s="2" t="s">
        <v>35</v>
      </c>
    </row>
    <row r="6" spans="1:5" x14ac:dyDescent="0.25">
      <c r="E6" s="2" t="s">
        <v>27</v>
      </c>
    </row>
    <row r="7" spans="1:5" x14ac:dyDescent="0.25">
      <c r="D7" s="20"/>
      <c r="E7" s="2" t="s">
        <v>66</v>
      </c>
    </row>
    <row r="8" spans="1:5" x14ac:dyDescent="0.25">
      <c r="E8" s="2"/>
    </row>
    <row r="9" spans="1:5" ht="21.75" customHeight="1" x14ac:dyDescent="0.25">
      <c r="A9" s="22" t="s">
        <v>45</v>
      </c>
      <c r="B9" s="22"/>
      <c r="C9" s="22"/>
      <c r="D9" s="22"/>
      <c r="E9" s="22"/>
    </row>
    <row r="10" spans="1:5" x14ac:dyDescent="0.25">
      <c r="A10" s="1"/>
      <c r="B10" s="1"/>
      <c r="E10" s="2" t="s">
        <v>0</v>
      </c>
    </row>
    <row r="11" spans="1:5" ht="60.75" customHeight="1" x14ac:dyDescent="0.25">
      <c r="A11" s="3" t="s">
        <v>1</v>
      </c>
      <c r="B11" s="4" t="s">
        <v>2</v>
      </c>
      <c r="C11" s="3" t="s">
        <v>29</v>
      </c>
      <c r="D11" s="3" t="s">
        <v>44</v>
      </c>
      <c r="E11" s="3" t="s">
        <v>46</v>
      </c>
    </row>
    <row r="12" spans="1:5" ht="20.2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5" ht="37.5" x14ac:dyDescent="0.25">
      <c r="A13" s="5" t="s">
        <v>51</v>
      </c>
      <c r="B13" s="6" t="s">
        <v>3</v>
      </c>
      <c r="C13" s="7">
        <f>SUM(C14-C16)</f>
        <v>21658.73</v>
      </c>
      <c r="D13" s="7">
        <f>SUM(D14-D16)</f>
        <v>421997.92</v>
      </c>
      <c r="E13" s="7">
        <f t="shared" ref="E13" si="0">SUM(E14-E16)</f>
        <v>224735.33</v>
      </c>
    </row>
    <row r="14" spans="1:5" ht="45" customHeight="1" x14ac:dyDescent="0.25">
      <c r="A14" s="5" t="s">
        <v>52</v>
      </c>
      <c r="B14" s="6" t="s">
        <v>24</v>
      </c>
      <c r="C14" s="7">
        <f>SUM(C15)</f>
        <v>21658.73</v>
      </c>
      <c r="D14" s="7">
        <f t="shared" ref="D14:E14" si="1">SUM(D15)</f>
        <v>421997.92</v>
      </c>
      <c r="E14" s="7">
        <f t="shared" si="1"/>
        <v>224735.33</v>
      </c>
    </row>
    <row r="15" spans="1:5" ht="42.75" customHeight="1" x14ac:dyDescent="0.25">
      <c r="A15" s="8" t="s">
        <v>4</v>
      </c>
      <c r="B15" s="16" t="s">
        <v>25</v>
      </c>
      <c r="C15" s="14">
        <v>21658.73</v>
      </c>
      <c r="D15" s="14">
        <v>421997.92</v>
      </c>
      <c r="E15" s="14">
        <v>224735.33</v>
      </c>
    </row>
    <row r="16" spans="1:5" ht="44.25" customHeight="1" x14ac:dyDescent="0.25">
      <c r="A16" s="11" t="s">
        <v>53</v>
      </c>
      <c r="B16" s="6" t="s">
        <v>5</v>
      </c>
      <c r="C16" s="7">
        <f>SUM(C17)</f>
        <v>0</v>
      </c>
      <c r="D16" s="7">
        <f t="shared" ref="D16:E16" si="2">SUM(D17)</f>
        <v>0</v>
      </c>
      <c r="E16" s="7">
        <f t="shared" si="2"/>
        <v>0</v>
      </c>
    </row>
    <row r="17" spans="1:5" ht="45" customHeight="1" x14ac:dyDescent="0.25">
      <c r="A17" s="12" t="s">
        <v>17</v>
      </c>
      <c r="B17" s="16" t="s">
        <v>26</v>
      </c>
      <c r="C17" s="14">
        <v>0</v>
      </c>
      <c r="D17" s="14">
        <v>0</v>
      </c>
      <c r="E17" s="14">
        <v>0</v>
      </c>
    </row>
    <row r="18" spans="1:5" ht="41.25" customHeight="1" x14ac:dyDescent="0.25">
      <c r="A18" s="6" t="s">
        <v>54</v>
      </c>
      <c r="B18" s="17" t="s">
        <v>30</v>
      </c>
      <c r="C18" s="15">
        <f>SUM(C19)</f>
        <v>-388209</v>
      </c>
      <c r="D18" s="15">
        <f t="shared" ref="D18:E18" si="3">SUM(D19)</f>
        <v>-274672</v>
      </c>
      <c r="E18" s="15">
        <f t="shared" si="3"/>
        <v>0</v>
      </c>
    </row>
    <row r="19" spans="1:5" ht="37.5" x14ac:dyDescent="0.25">
      <c r="A19" s="6" t="s">
        <v>55</v>
      </c>
      <c r="B19" s="17" t="s">
        <v>31</v>
      </c>
      <c r="C19" s="15">
        <f>SUM(C20-C24)</f>
        <v>-388209</v>
      </c>
      <c r="D19" s="15">
        <f>SUM(D20-D24)</f>
        <v>-274672</v>
      </c>
      <c r="E19" s="15">
        <f t="shared" ref="E19" si="4">SUM(E20-E24)</f>
        <v>0</v>
      </c>
    </row>
    <row r="20" spans="1:5" ht="57" customHeight="1" x14ac:dyDescent="0.25">
      <c r="A20" s="6" t="s">
        <v>56</v>
      </c>
      <c r="B20" s="17" t="s">
        <v>32</v>
      </c>
      <c r="C20" s="15">
        <f>SUM(C21)</f>
        <v>0</v>
      </c>
      <c r="D20" s="15">
        <f t="shared" ref="D20:E20" si="5">SUM(D21)</f>
        <v>0</v>
      </c>
      <c r="E20" s="15">
        <f t="shared" si="5"/>
        <v>0</v>
      </c>
    </row>
    <row r="21" spans="1:5" ht="63" customHeight="1" x14ac:dyDescent="0.25">
      <c r="A21" s="9" t="s">
        <v>57</v>
      </c>
      <c r="B21" s="16" t="s">
        <v>33</v>
      </c>
      <c r="C21" s="14">
        <f>SUM(C22+C23)</f>
        <v>0</v>
      </c>
      <c r="D21" s="14">
        <v>0</v>
      </c>
      <c r="E21" s="14">
        <v>0</v>
      </c>
    </row>
    <row r="22" spans="1:5" ht="86.25" customHeight="1" x14ac:dyDescent="0.25">
      <c r="A22" s="9" t="s">
        <v>42</v>
      </c>
      <c r="B22" s="16" t="s">
        <v>41</v>
      </c>
      <c r="C22" s="14">
        <v>0</v>
      </c>
      <c r="D22" s="14">
        <v>0</v>
      </c>
      <c r="E22" s="14">
        <v>0</v>
      </c>
    </row>
    <row r="23" spans="1:5" ht="80.25" customHeight="1" x14ac:dyDescent="0.25">
      <c r="A23" s="9" t="s">
        <v>43</v>
      </c>
      <c r="B23" s="16" t="s">
        <v>36</v>
      </c>
      <c r="C23" s="14">
        <v>0</v>
      </c>
      <c r="D23" s="14">
        <v>0</v>
      </c>
      <c r="E23" s="14">
        <v>0</v>
      </c>
    </row>
    <row r="24" spans="1:5" ht="66" customHeight="1" x14ac:dyDescent="0.25">
      <c r="A24" s="11" t="s">
        <v>58</v>
      </c>
      <c r="B24" s="17" t="s">
        <v>34</v>
      </c>
      <c r="C24" s="15">
        <f>SUM(C25)</f>
        <v>388209</v>
      </c>
      <c r="D24" s="15">
        <f t="shared" ref="D24:E24" si="6">SUM(D25)</f>
        <v>274672</v>
      </c>
      <c r="E24" s="15">
        <f t="shared" si="6"/>
        <v>0</v>
      </c>
    </row>
    <row r="25" spans="1:5" ht="66" customHeight="1" x14ac:dyDescent="0.25">
      <c r="A25" s="12" t="s">
        <v>59</v>
      </c>
      <c r="B25" s="16" t="s">
        <v>28</v>
      </c>
      <c r="C25" s="14">
        <f>SUM(C26+C27)</f>
        <v>388209</v>
      </c>
      <c r="D25" s="14">
        <f>SUM(D26+D27)</f>
        <v>274672</v>
      </c>
      <c r="E25" s="14">
        <f t="shared" ref="E25" si="7">SUM(E26+E27)</f>
        <v>0</v>
      </c>
    </row>
    <row r="26" spans="1:5" ht="87" customHeight="1" x14ac:dyDescent="0.25">
      <c r="A26" s="12" t="s">
        <v>37</v>
      </c>
      <c r="B26" s="16" t="s">
        <v>40</v>
      </c>
      <c r="C26" s="14">
        <v>388209</v>
      </c>
      <c r="D26" s="14">
        <v>274672</v>
      </c>
      <c r="E26" s="14">
        <v>0</v>
      </c>
    </row>
    <row r="27" spans="1:5" ht="69.75" customHeight="1" x14ac:dyDescent="0.25">
      <c r="A27" s="12" t="s">
        <v>38</v>
      </c>
      <c r="B27" s="16" t="s">
        <v>39</v>
      </c>
      <c r="C27" s="14">
        <v>0</v>
      </c>
      <c r="D27" s="14">
        <v>0</v>
      </c>
      <c r="E27" s="14">
        <v>0</v>
      </c>
    </row>
    <row r="28" spans="1:5" ht="25.5" customHeight="1" x14ac:dyDescent="0.25">
      <c r="A28" s="5" t="s">
        <v>60</v>
      </c>
      <c r="B28" s="6" t="s">
        <v>18</v>
      </c>
      <c r="C28" s="7">
        <f>SUM(C29)</f>
        <v>2706400.2299999995</v>
      </c>
      <c r="D28" s="7">
        <f t="shared" ref="D28:E28" si="8">SUM(D29)</f>
        <v>0</v>
      </c>
      <c r="E28" s="7">
        <f t="shared" si="8"/>
        <v>0</v>
      </c>
    </row>
    <row r="29" spans="1:5" ht="22.5" customHeight="1" x14ac:dyDescent="0.25">
      <c r="A29" s="5" t="s">
        <v>61</v>
      </c>
      <c r="B29" s="6" t="s">
        <v>19</v>
      </c>
      <c r="C29" s="7">
        <f>SUM(C30)</f>
        <v>2706400.2299999995</v>
      </c>
      <c r="D29" s="7">
        <f t="shared" ref="D29:E29" si="9">SUM(D30)</f>
        <v>0</v>
      </c>
      <c r="E29" s="7">
        <f t="shared" si="9"/>
        <v>0</v>
      </c>
    </row>
    <row r="30" spans="1:5" ht="22.5" customHeight="1" x14ac:dyDescent="0.25">
      <c r="A30" s="5" t="s">
        <v>62</v>
      </c>
      <c r="B30" s="6" t="s">
        <v>20</v>
      </c>
      <c r="C30" s="7">
        <f>SUM(C31)</f>
        <v>2706400.2299999995</v>
      </c>
      <c r="D30" s="7">
        <f t="shared" ref="D30:E30" si="10">SUM(D31)</f>
        <v>0</v>
      </c>
      <c r="E30" s="7">
        <f t="shared" si="10"/>
        <v>0</v>
      </c>
    </row>
    <row r="31" spans="1:5" ht="21.75" customHeight="1" x14ac:dyDescent="0.25">
      <c r="A31" s="8" t="s">
        <v>63</v>
      </c>
      <c r="B31" s="9" t="s">
        <v>21</v>
      </c>
      <c r="C31" s="10">
        <f>SUM(C32)</f>
        <v>2706400.2299999995</v>
      </c>
      <c r="D31" s="10">
        <f t="shared" ref="D31:E31" si="11">SUM(D32)</f>
        <v>0</v>
      </c>
      <c r="E31" s="10">
        <f t="shared" si="11"/>
        <v>0</v>
      </c>
    </row>
    <row r="32" spans="1:5" ht="42.75" customHeight="1" x14ac:dyDescent="0.25">
      <c r="A32" s="8" t="s">
        <v>22</v>
      </c>
      <c r="B32" s="9" t="s">
        <v>23</v>
      </c>
      <c r="C32" s="10">
        <v>2706400.2299999995</v>
      </c>
      <c r="D32" s="10">
        <v>0</v>
      </c>
      <c r="E32" s="10">
        <v>0</v>
      </c>
    </row>
    <row r="33" spans="1:5" ht="37.5" customHeight="1" x14ac:dyDescent="0.25">
      <c r="A33" s="5" t="s">
        <v>6</v>
      </c>
      <c r="B33" s="17" t="s">
        <v>7</v>
      </c>
      <c r="C33" s="15">
        <f>C34+C37</f>
        <v>0</v>
      </c>
      <c r="D33" s="15">
        <f t="shared" ref="D33:E33" si="12">D34+D37</f>
        <v>27215</v>
      </c>
      <c r="E33" s="15">
        <f t="shared" si="12"/>
        <v>0</v>
      </c>
    </row>
    <row r="34" spans="1:5" ht="40.5" customHeight="1" x14ac:dyDescent="0.25">
      <c r="A34" s="5" t="s">
        <v>64</v>
      </c>
      <c r="B34" s="6" t="s">
        <v>47</v>
      </c>
      <c r="C34" s="15">
        <f>C35</f>
        <v>0</v>
      </c>
      <c r="D34" s="15">
        <f t="shared" ref="D34:E35" si="13">D35</f>
        <v>27215</v>
      </c>
      <c r="E34" s="15">
        <f t="shared" si="13"/>
        <v>0</v>
      </c>
    </row>
    <row r="35" spans="1:5" ht="41.25" customHeight="1" x14ac:dyDescent="0.25">
      <c r="A35" s="11" t="s">
        <v>65</v>
      </c>
      <c r="B35" s="6" t="s">
        <v>48</v>
      </c>
      <c r="C35" s="15">
        <f>C36</f>
        <v>0</v>
      </c>
      <c r="D35" s="15">
        <f t="shared" si="13"/>
        <v>27215</v>
      </c>
      <c r="E35" s="15">
        <f t="shared" si="13"/>
        <v>0</v>
      </c>
    </row>
    <row r="36" spans="1:5" ht="40.5" customHeight="1" x14ac:dyDescent="0.25">
      <c r="A36" s="9" t="s">
        <v>49</v>
      </c>
      <c r="B36" s="9" t="s">
        <v>50</v>
      </c>
      <c r="C36" s="14">
        <v>0</v>
      </c>
      <c r="D36" s="14">
        <v>27215</v>
      </c>
      <c r="E36" s="14">
        <v>0</v>
      </c>
    </row>
    <row r="37" spans="1:5" ht="38.25" customHeight="1" x14ac:dyDescent="0.25">
      <c r="A37" s="5" t="s">
        <v>8</v>
      </c>
      <c r="B37" s="6" t="s">
        <v>9</v>
      </c>
      <c r="C37" s="7">
        <f>SUM(C38)</f>
        <v>0</v>
      </c>
      <c r="D37" s="7">
        <f t="shared" ref="D37:E37" si="14">SUM(D38)</f>
        <v>0</v>
      </c>
      <c r="E37" s="7">
        <f t="shared" si="14"/>
        <v>0</v>
      </c>
    </row>
    <row r="38" spans="1:5" ht="37.5" x14ac:dyDescent="0.25">
      <c r="A38" s="5" t="s">
        <v>10</v>
      </c>
      <c r="B38" s="6" t="s">
        <v>11</v>
      </c>
      <c r="C38" s="7">
        <f>SUM(C39)</f>
        <v>0</v>
      </c>
      <c r="D38" s="7">
        <f t="shared" ref="D38:E38" si="15">SUM(D39)</f>
        <v>0</v>
      </c>
      <c r="E38" s="7">
        <f t="shared" si="15"/>
        <v>0</v>
      </c>
    </row>
    <row r="39" spans="1:5" ht="40.5" customHeight="1" x14ac:dyDescent="0.25">
      <c r="A39" s="8" t="s">
        <v>12</v>
      </c>
      <c r="B39" s="9" t="s">
        <v>13</v>
      </c>
      <c r="C39" s="10">
        <f>C40</f>
        <v>0</v>
      </c>
      <c r="D39" s="10">
        <f t="shared" ref="D39:E39" si="16">D40</f>
        <v>0</v>
      </c>
      <c r="E39" s="10">
        <f t="shared" si="16"/>
        <v>0</v>
      </c>
    </row>
    <row r="40" spans="1:5" ht="123" customHeight="1" x14ac:dyDescent="0.25">
      <c r="A40" s="8" t="s">
        <v>14</v>
      </c>
      <c r="B40" s="9" t="s">
        <v>15</v>
      </c>
      <c r="C40" s="10">
        <v>0</v>
      </c>
      <c r="D40" s="10">
        <v>0</v>
      </c>
      <c r="E40" s="10">
        <v>0</v>
      </c>
    </row>
    <row r="41" spans="1:5" ht="33" customHeight="1" x14ac:dyDescent="0.25">
      <c r="A41" s="23" t="s">
        <v>16</v>
      </c>
      <c r="B41" s="23"/>
      <c r="C41" s="13">
        <f>SUM(C13+C18+C28+C33)</f>
        <v>2339849.9599999995</v>
      </c>
      <c r="D41" s="13">
        <f t="shared" ref="D41:E41" si="17">SUM(D13+D18+D28+D33)</f>
        <v>174540.91999999998</v>
      </c>
      <c r="E41" s="13">
        <f t="shared" si="17"/>
        <v>224735.33</v>
      </c>
    </row>
  </sheetData>
  <mergeCells count="2">
    <mergeCell ref="A9:E9"/>
    <mergeCell ref="A41:B41"/>
  </mergeCells>
  <pageMargins left="1.1811023622047245" right="0.39370078740157483" top="0.78740157480314965" bottom="0.78740157480314965" header="0.51181102362204722" footer="0.51181102362204722"/>
  <pageSetup paperSize="9" scale="48" firstPageNumber="129" orientation="portrait" useFirstPageNumber="1" r:id="rId1"/>
  <headerFooter scaleWithDoc="0" alignWithMargins="0"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Карелина Наталья Игоревна</dc:creator>
  <cp:lastModifiedBy>Бессмертных Людмила Александровна</cp:lastModifiedBy>
  <cp:lastPrinted>2025-10-10T08:51:00Z</cp:lastPrinted>
  <dcterms:created xsi:type="dcterms:W3CDTF">2019-10-21T05:04:46Z</dcterms:created>
  <dcterms:modified xsi:type="dcterms:W3CDTF">2025-10-10T09:25:05Z</dcterms:modified>
</cp:coreProperties>
</file>