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80" windowHeight="10170" tabRatio="933" activeTab="3"/>
  </bookViews>
  <sheets>
    <sheet name="СВОД" sheetId="4" r:id="rId1"/>
    <sheet name="Дошкольное" sheetId="1" r:id="rId2"/>
    <sheet name="Общее" sheetId="5" r:id="rId3"/>
    <sheet name="Дополнительное" sheetId="6" r:id="rId4"/>
  </sheets>
  <calcPr calcId="145621"/>
</workbook>
</file>

<file path=xl/calcChain.xml><?xml version="1.0" encoding="utf-8"?>
<calcChain xmlns="http://schemas.openxmlformats.org/spreadsheetml/2006/main">
  <c r="F31" i="5" l="1"/>
  <c r="E31" i="5"/>
  <c r="F27" i="5"/>
  <c r="E27" i="5"/>
  <c r="F23" i="5"/>
  <c r="E23" i="5"/>
  <c r="F35" i="5"/>
  <c r="E35" i="5"/>
  <c r="E31" i="6" l="1"/>
  <c r="E30" i="6" s="1"/>
  <c r="E29" i="6"/>
  <c r="E27" i="6"/>
  <c r="E25" i="6"/>
  <c r="E23" i="6"/>
  <c r="E21" i="6"/>
  <c r="F103" i="6"/>
  <c r="F102" i="6"/>
  <c r="F101" i="6"/>
  <c r="F100" i="6"/>
  <c r="F30" i="6"/>
  <c r="F29" i="6"/>
  <c r="F28" i="6"/>
  <c r="F26" i="6"/>
  <c r="F24" i="6"/>
  <c r="F22" i="6"/>
  <c r="F20" i="6"/>
  <c r="F21" i="6" l="1"/>
  <c r="F23" i="6"/>
  <c r="F25" i="6"/>
  <c r="F27" i="6"/>
  <c r="E20" i="6"/>
  <c r="E22" i="6"/>
  <c r="E24" i="6"/>
  <c r="E26" i="6"/>
  <c r="E28" i="6"/>
  <c r="E42" i="5"/>
  <c r="E41" i="5"/>
  <c r="F42" i="5"/>
  <c r="F41" i="5"/>
  <c r="F75" i="1"/>
  <c r="F35" i="1"/>
  <c r="F72" i="1"/>
  <c r="F68" i="1"/>
  <c r="F13" i="1"/>
  <c r="E292" i="4" l="1"/>
  <c r="E291" i="4"/>
  <c r="E290" i="4"/>
  <c r="E289" i="4"/>
  <c r="E286" i="4"/>
  <c r="E285" i="4"/>
  <c r="E284" i="4"/>
  <c r="E283" i="4"/>
  <c r="E281" i="4"/>
  <c r="E279" i="4"/>
  <c r="E278" i="4"/>
  <c r="E276" i="4"/>
  <c r="E274" i="4"/>
  <c r="E273" i="4"/>
  <c r="E271" i="4"/>
  <c r="E270" i="4"/>
  <c r="E269" i="4"/>
  <c r="E267" i="4"/>
  <c r="E265" i="4"/>
  <c r="E263" i="4"/>
  <c r="E261" i="4"/>
  <c r="E99" i="4"/>
  <c r="E98" i="4"/>
  <c r="E97" i="4"/>
  <c r="E96" i="4"/>
  <c r="E95" i="4"/>
  <c r="E94" i="4"/>
  <c r="E93" i="4"/>
  <c r="E91" i="4"/>
  <c r="E90" i="4"/>
  <c r="E88" i="4"/>
  <c r="E86" i="4"/>
  <c r="E85" i="4"/>
  <c r="E84" i="4"/>
  <c r="E83" i="4"/>
  <c r="E81" i="4"/>
  <c r="E80" i="4"/>
  <c r="E78" i="4"/>
  <c r="E77" i="4"/>
  <c r="E75" i="4"/>
  <c r="E74" i="4"/>
  <c r="E71" i="4"/>
  <c r="E70" i="4"/>
  <c r="E68" i="4"/>
  <c r="E66" i="4"/>
  <c r="E65" i="4"/>
  <c r="E63" i="4"/>
  <c r="E62" i="4"/>
  <c r="E61" i="4"/>
  <c r="E59" i="4"/>
  <c r="E58" i="4"/>
  <c r="E57" i="4"/>
  <c r="E55" i="4"/>
  <c r="E53" i="4"/>
  <c r="E52" i="4"/>
  <c r="E50" i="4"/>
  <c r="E49" i="4"/>
  <c r="E47" i="4"/>
  <c r="E46" i="4"/>
  <c r="E44" i="4"/>
  <c r="E43" i="4"/>
  <c r="E42" i="4"/>
  <c r="E39" i="4"/>
  <c r="E38" i="4"/>
  <c r="E36" i="4"/>
  <c r="E35" i="4"/>
  <c r="E33" i="4"/>
  <c r="E31" i="4"/>
  <c r="E29" i="4"/>
  <c r="E28" i="4"/>
  <c r="E26" i="4"/>
  <c r="E25" i="4"/>
  <c r="E24" i="4"/>
  <c r="E23" i="4"/>
  <c r="E22" i="4"/>
  <c r="E21" i="4"/>
  <c r="E19" i="4"/>
  <c r="E17" i="4"/>
  <c r="E16" i="4"/>
  <c r="E14" i="4"/>
  <c r="E12" i="4"/>
  <c r="E11" i="4"/>
  <c r="E10" i="4"/>
  <c r="E18" i="1"/>
  <c r="E82" i="1"/>
  <c r="E79" i="1"/>
  <c r="E75" i="1"/>
  <c r="E72" i="1"/>
  <c r="E68" i="1"/>
  <c r="E64" i="1"/>
  <c r="E60" i="1"/>
  <c r="E57" i="1"/>
  <c r="E53" i="1"/>
  <c r="E50" i="1"/>
  <c r="E47" i="1"/>
  <c r="E42" i="1"/>
  <c r="E41" i="1"/>
  <c r="E40" i="1"/>
  <c r="E35" i="1"/>
  <c r="E26" i="1"/>
  <c r="E22" i="1"/>
  <c r="E10" i="1"/>
  <c r="D404" i="4" l="1"/>
  <c r="D403" i="4"/>
  <c r="D402" i="4"/>
  <c r="D401" i="4"/>
  <c r="D400" i="4"/>
  <c r="D399" i="4"/>
  <c r="D389" i="4" l="1"/>
  <c r="D376" i="4"/>
  <c r="D263" i="4"/>
  <c r="D161" i="4"/>
  <c r="D81" i="4"/>
  <c r="D80" i="4"/>
  <c r="D78" i="4"/>
  <c r="D77" i="4"/>
  <c r="D377" i="4"/>
  <c r="D379" i="4"/>
  <c r="D380" i="4"/>
  <c r="D382" i="4"/>
  <c r="D383" i="4"/>
  <c r="D384" i="4"/>
  <c r="D385" i="4"/>
  <c r="D387" i="4"/>
  <c r="D388" i="4"/>
  <c r="D408" i="4"/>
  <c r="D406" i="4"/>
  <c r="D397" i="4"/>
  <c r="D394" i="4"/>
  <c r="D391" i="4"/>
  <c r="D373" i="4"/>
  <c r="D372" i="4"/>
  <c r="D370" i="4"/>
  <c r="D369" i="4"/>
  <c r="D366" i="4"/>
  <c r="D365" i="4"/>
  <c r="D364" i="4"/>
  <c r="D361" i="4"/>
  <c r="D410" i="4"/>
  <c r="D392" i="4"/>
  <c r="D351" i="4"/>
  <c r="D350" i="4"/>
  <c r="D349" i="4"/>
  <c r="D348" i="4"/>
  <c r="D347" i="4"/>
  <c r="D346" i="4"/>
  <c r="D339" i="4"/>
  <c r="D332" i="4"/>
  <c r="D331" i="4"/>
  <c r="D330" i="4"/>
  <c r="D329" i="4"/>
  <c r="D355" i="4"/>
  <c r="D354" i="4"/>
  <c r="D341" i="4"/>
  <c r="D337" i="4"/>
  <c r="D327" i="4"/>
  <c r="D357" i="4"/>
  <c r="D343" i="4"/>
  <c r="D335" i="4"/>
  <c r="D333" i="4"/>
  <c r="D308" i="4"/>
  <c r="D312" i="4"/>
  <c r="D315" i="4"/>
  <c r="D323" i="4"/>
  <c r="D321" i="4"/>
  <c r="D320" i="4"/>
  <c r="D313" i="4"/>
  <c r="D311" i="4"/>
  <c r="D307" i="4"/>
  <c r="D303" i="4"/>
  <c r="D302" i="4"/>
  <c r="D299" i="4"/>
  <c r="D297" i="4"/>
  <c r="D296" i="4"/>
  <c r="D295" i="4"/>
  <c r="D317" i="4"/>
  <c r="D305" i="4"/>
  <c r="D261" i="4"/>
  <c r="D267" i="4"/>
  <c r="D269" i="4"/>
  <c r="D270" i="4"/>
  <c r="D271" i="4"/>
  <c r="D273" i="4"/>
  <c r="D274" i="4"/>
  <c r="D276" i="4"/>
  <c r="D278" i="4"/>
  <c r="D279" i="4"/>
  <c r="D281" i="4"/>
  <c r="D283" i="4"/>
  <c r="D284" i="4"/>
  <c r="D285" i="4"/>
  <c r="D286" i="4"/>
  <c r="D289" i="4"/>
  <c r="D290" i="4"/>
  <c r="D291" i="4"/>
  <c r="D292" i="4"/>
  <c r="D265" i="4"/>
  <c r="D223" i="4"/>
  <c r="D229" i="4"/>
  <c r="D231" i="4"/>
  <c r="D234" i="4"/>
  <c r="D237" i="4"/>
  <c r="D246" i="4"/>
  <c r="D250" i="4"/>
  <c r="D253" i="4"/>
  <c r="D257" i="4"/>
  <c r="D256" i="4"/>
  <c r="D254" i="4"/>
  <c r="D251" i="4"/>
  <c r="D247" i="4"/>
  <c r="D245" i="4"/>
  <c r="D242" i="4"/>
  <c r="D239" i="4"/>
  <c r="D236" i="4"/>
  <c r="D233" i="4"/>
  <c r="D230" i="4"/>
  <c r="D228" i="4"/>
  <c r="D226" i="4"/>
  <c r="D222" i="4"/>
  <c r="D221" i="4"/>
  <c r="D220" i="4"/>
  <c r="D219" i="4"/>
  <c r="D218" i="4"/>
  <c r="D217" i="4"/>
  <c r="D216" i="4"/>
  <c r="D213" i="4"/>
  <c r="D212" i="4"/>
  <c r="D211" i="4"/>
  <c r="D209" i="4"/>
  <c r="D208" i="4"/>
  <c r="D207" i="4"/>
  <c r="D206" i="4"/>
  <c r="D202" i="4"/>
  <c r="D244" i="4"/>
  <c r="D240" i="4"/>
  <c r="D225" i="4"/>
  <c r="D203" i="4"/>
  <c r="D144" i="4"/>
  <c r="D195" i="4"/>
  <c r="D198" i="4"/>
  <c r="D199" i="4"/>
  <c r="D197" i="4"/>
  <c r="D196" i="4"/>
  <c r="D194" i="4"/>
  <c r="D192" i="4"/>
  <c r="D193" i="4"/>
  <c r="D189" i="4"/>
  <c r="D186" i="4"/>
  <c r="D187" i="4"/>
  <c r="D184" i="4"/>
  <c r="D183" i="4"/>
  <c r="D180" i="4"/>
  <c r="D181" i="4"/>
  <c r="D177" i="4"/>
  <c r="D176" i="4"/>
  <c r="D174" i="4"/>
  <c r="D173" i="4"/>
  <c r="D169" i="4"/>
  <c r="D168" i="4"/>
  <c r="D166" i="4"/>
  <c r="D164" i="4"/>
  <c r="D163" i="4"/>
  <c r="D160" i="4"/>
  <c r="D158" i="4"/>
  <c r="D156" i="4"/>
  <c r="D155" i="4"/>
  <c r="D151" i="4"/>
  <c r="D150" i="4"/>
  <c r="D149" i="4"/>
  <c r="D147" i="4"/>
  <c r="D146" i="4"/>
  <c r="D143" i="4"/>
  <c r="D141" i="4"/>
  <c r="D140" i="4"/>
  <c r="D138" i="4"/>
  <c r="D137" i="4"/>
  <c r="D135" i="4"/>
  <c r="D134" i="4"/>
  <c r="D133" i="4"/>
  <c r="D131" i="4"/>
  <c r="D130" i="4"/>
  <c r="D128" i="4"/>
  <c r="D127" i="4"/>
  <c r="D125" i="4"/>
  <c r="D124" i="4"/>
  <c r="D122" i="4"/>
  <c r="D121" i="4"/>
  <c r="D118" i="4"/>
  <c r="D117" i="4"/>
  <c r="D116" i="4"/>
  <c r="D115" i="4"/>
  <c r="D113" i="4"/>
  <c r="D112" i="4"/>
  <c r="D111" i="4"/>
  <c r="D109" i="4"/>
  <c r="D108" i="4"/>
  <c r="D106" i="4"/>
  <c r="D103" i="4"/>
  <c r="D104" i="4"/>
  <c r="D49" i="4"/>
  <c r="D70" i="4"/>
  <c r="D71" i="4"/>
  <c r="D74" i="4"/>
  <c r="D75" i="4"/>
  <c r="D99" i="4"/>
  <c r="D98" i="4"/>
  <c r="D97" i="4"/>
  <c r="D96" i="4"/>
  <c r="D95" i="4"/>
  <c r="D94" i="4"/>
  <c r="D93" i="4"/>
  <c r="D91" i="4"/>
  <c r="D90" i="4"/>
  <c r="D88" i="4"/>
  <c r="D86" i="4"/>
  <c r="D85" i="4"/>
  <c r="D84" i="4"/>
  <c r="D83" i="4"/>
  <c r="D68" i="4"/>
  <c r="D66" i="4"/>
  <c r="D65" i="4"/>
  <c r="D63" i="4"/>
  <c r="D62" i="4"/>
  <c r="D61" i="4"/>
  <c r="D59" i="4"/>
  <c r="D58" i="4"/>
  <c r="D57" i="4"/>
  <c r="D55" i="4"/>
  <c r="D53" i="4"/>
  <c r="D52" i="4"/>
  <c r="D50" i="4"/>
  <c r="D47" i="4"/>
  <c r="D46" i="4"/>
  <c r="D44" i="4"/>
  <c r="D43" i="4"/>
  <c r="D42" i="4"/>
  <c r="D39" i="4"/>
  <c r="D38" i="4"/>
  <c r="D36" i="4"/>
  <c r="D35" i="4"/>
  <c r="D33" i="4"/>
  <c r="D31" i="4"/>
  <c r="D29" i="4"/>
  <c r="D28" i="4"/>
  <c r="D26" i="4"/>
  <c r="D25" i="4"/>
  <c r="D24" i="4"/>
  <c r="D23" i="4"/>
  <c r="D22" i="4"/>
  <c r="D21" i="4"/>
  <c r="D19" i="4"/>
  <c r="D17" i="4"/>
  <c r="D16" i="4"/>
  <c r="D12" i="4"/>
  <c r="E13" i="1"/>
  <c r="D11" i="4" s="1"/>
  <c r="D14" i="4"/>
  <c r="D10" i="4"/>
  <c r="D153" i="4" l="1"/>
  <c r="D152" i="4"/>
</calcChain>
</file>

<file path=xl/comments1.xml><?xml version="1.0" encoding="utf-8"?>
<comments xmlns="http://schemas.openxmlformats.org/spreadsheetml/2006/main">
  <authors>
    <author>Букреева Марина Юрьевна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Букреева Марина Юрьевна:</t>
        </r>
        <r>
          <rPr>
            <sz val="9"/>
            <color indexed="81"/>
            <rFont val="Tahoma"/>
            <family val="2"/>
            <charset val="204"/>
          </rPr>
          <t xml:space="preserve">
с учетом охвата детей дополнительным образованием, предоставляемым представителями негосударственного сектора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Букреева Марина Юрьевна:</t>
        </r>
        <r>
          <rPr>
            <sz val="9"/>
            <color indexed="81"/>
            <rFont val="Tahoma"/>
            <charset val="1"/>
          </rPr>
          <t xml:space="preserve">
с учетом охвата детей дополнительным образованием, предоставляемым представителями негосударственного сектора</t>
        </r>
      </text>
    </comment>
    <comment ref="F13" authorId="0">
      <text>
        <r>
          <rPr>
            <b/>
            <sz val="9"/>
            <color indexed="81"/>
            <rFont val="Tahoma"/>
            <charset val="1"/>
          </rPr>
          <t>Букреева Марина Юрьевна:</t>
        </r>
        <r>
          <rPr>
            <sz val="9"/>
            <color indexed="81"/>
            <rFont val="Tahoma"/>
            <charset val="1"/>
          </rPr>
          <t xml:space="preserve">
с учетом охвата детей дополнительным образованием, предоставляемым представителями негосударственного сектора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Букреева Марина Юрьевна:</t>
        </r>
        <r>
          <rPr>
            <sz val="9"/>
            <color indexed="81"/>
            <rFont val="Tahoma"/>
            <charset val="1"/>
          </rPr>
          <t xml:space="preserve">
с учетом охвата детей дополнительным образованием, предоставляемым представителями негосударственного сектора</t>
        </r>
      </text>
    </comment>
    <comment ref="F51" authorId="0">
      <text>
        <r>
          <rPr>
            <b/>
            <sz val="9"/>
            <color indexed="81"/>
            <rFont val="Tahoma"/>
            <charset val="1"/>
          </rPr>
          <t>Букреева Марина Юрьевна:</t>
        </r>
        <r>
          <rPr>
            <sz val="9"/>
            <color indexed="81"/>
            <rFont val="Tahoma"/>
            <charset val="1"/>
          </rPr>
          <t xml:space="preserve">
с учетом охвата детей услугами дополнительного образования, предоставляемого представителями негосударственного сектора</t>
        </r>
      </text>
    </comment>
  </commentList>
</comments>
</file>

<file path=xl/sharedStrings.xml><?xml version="1.0" encoding="utf-8"?>
<sst xmlns="http://schemas.openxmlformats.org/spreadsheetml/2006/main" count="2056" uniqueCount="986">
  <si>
    <t>Показатели</t>
  </si>
  <si>
    <t>мониторинга системы образования</t>
  </si>
  <si>
    <t>1.1.1.</t>
  </si>
  <si>
    <t>I. Общее образование</t>
  </si>
  <si>
    <t>1. Сведения о развитии дошкольного образования</t>
  </si>
  <si>
    <t>Уровень доступности дошкольного образования и численность населения, получающего дошкольное образование</t>
  </si>
  <si>
    <t>№ п/п</t>
  </si>
  <si>
    <t>1.1.</t>
  </si>
  <si>
    <t>Доступность дошкольного образования (отношение численности детей в возрасте от 3 до 7 лет, получивших дошкольное образование в текущем году, к сумме численности детей в возрасте от 3 до 7 лет, получающих дошкольное образование в текущем году, и численности детей в возрасте от 3 до 7 лет, находящихся в очереди на получение в текущем году дошкольного образования)</t>
  </si>
  <si>
    <t>процент</t>
  </si>
  <si>
    <t>Источник информации</t>
  </si>
  <si>
    <t>Единицы измерения</t>
  </si>
  <si>
    <t>численность воспитанников в возрасте 3 - 6 лет (число полных лет) дошкольных образовательных организаций</t>
  </si>
  <si>
    <t>85-к раздел 2.2, строка 01, графы 7, 8, 9, 10</t>
  </si>
  <si>
    <t>численность детей в возрасте 3 - 6 лет (число полных лет), стоящих на учете для определения в дошкольные образовательные организации</t>
  </si>
  <si>
    <t>78-РИК раздел 2, строки 05, 06, 07, 08, графа 3</t>
  </si>
  <si>
    <t>Характеристика разреза наблюдения</t>
  </si>
  <si>
    <t>Российская Федерация; субъекты Российской Федерации; города и поселки городского типа, сельская местность</t>
  </si>
  <si>
    <t>Охват детей дошкольными образовательными организациями (отношение численности детей, посещающих дошкольные образовательные организации, к численности детей в возрасте от 2 месяцев до 7 лет включительно, скорректированной на численность детей соответствующих возрастов, обучающихся в общеобразовательных организациях)</t>
  </si>
  <si>
    <t>1.1.2.</t>
  </si>
  <si>
    <t>численность воспитанников образовательных организаций (включая филиалы), реализующих образовательные программы дошкольного образования</t>
  </si>
  <si>
    <t>85-к раздел 2.1, строка 01, графа 3</t>
  </si>
  <si>
    <t>численность детей в возрасте от 2 месяцев (численность детей в возрасте от 2 месяцев до 1 года принимается как 10/12 численности детей в возрасте до 1 года) до 7 лет включительно (на 1 января следующего за отчетным года)</t>
  </si>
  <si>
    <t>Демографические данные</t>
  </si>
  <si>
    <t>численность детей в возрасте 5 - 7 лет, обучающихся в образовательных организациях, реализующих образовательные программы начального общего образования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</t>
  </si>
  <si>
    <t xml:space="preserve">Удельный вес численности воспитанников частных дошкольных образовательных организаций в общей численности воспитанников дошкольных образовательных организаций </t>
  </si>
  <si>
    <t>1.1.3.</t>
  </si>
  <si>
    <t>численность воспитанников частных образовательных организаций (включая филиалы), реализующих образовательные программы дошкольного образования</t>
  </si>
  <si>
    <t>численность воспитанников образовательных организаций (включая филиалы), реализующих образовательные программы дошкольного образования, - всего</t>
  </si>
  <si>
    <t>Российская Федерация; субъекты Российской Федерации</t>
  </si>
  <si>
    <t>Содержание образовательной деятельности и организация образовательного процесса по образовательным программам дошкольного образования</t>
  </si>
  <si>
    <t>1.2.</t>
  </si>
  <si>
    <t>1.2.1.</t>
  </si>
  <si>
    <t>численность воспитанников образовательных организаций (включая филиалы), реализующих образовательные программы дошкольного образования, обучающихся в группах кратковременного пребывания</t>
  </si>
  <si>
    <t>85-к раздел 2.1, строка 18, графа 3</t>
  </si>
  <si>
    <t>Российская Федерация; города и поселки городского типа, сельская местность</t>
  </si>
  <si>
    <t>Кадровое обеспечение дошкольных образовательных организаций и оценка уровня заработной платы педагогических работников</t>
  </si>
  <si>
    <t>1.3.</t>
  </si>
  <si>
    <t>Численность воспитанников организаций дошкольного образования в расчете на 1 педагогического работника</t>
  </si>
  <si>
    <t>Удельный вес численности детей, обучающихся в группах кратковременного пребывания, в общей численности воспитанников дошкольных образовательных организаций</t>
  </si>
  <si>
    <t>1.3.1.</t>
  </si>
  <si>
    <t>численность педагогических работников (без внешних совместителей) образовательных организаций (включая филиалы), реализующих образовательные программы дошкольного образования</t>
  </si>
  <si>
    <t>85-к раздел 5.2, справка, строка 13 графа 3</t>
  </si>
  <si>
    <t>Отношение среднемесячной заработной платы педагогических работников дошкольных образовательных организаций к среднемесячной заработной плате в сфере общего образования в субъекте Российской Федерации (по государственным и муниципальным образовательным организациям)</t>
  </si>
  <si>
    <t>1.3.2.</t>
  </si>
  <si>
    <t>фонд начисленной заработной платы педагогических работников списочного состава (без внешних совместителей) государственных и муниципальных образовательных организаций (включая филиалы), реализующих образовательные программы дошкольного образования, - всего</t>
  </si>
  <si>
    <t>ЗП-образование строка 04, графа 3</t>
  </si>
  <si>
    <t>фонд начисленной заработной платы педагогических работников списочного состава (без внешних совместителей) государственных и муниципальных образовательных организаций (включая филиалы), реализующих образовательные программы начального общего, основного общего и среднего образования, - всего</t>
  </si>
  <si>
    <t>ЗП-образование строка 05, графа 3</t>
  </si>
  <si>
    <t>средняя численность педагогических работников (без внешних совместителей) государственных и муниципальных образовательных организаций (включая филиалы), реализующих образовательные программы дошкольного образования</t>
  </si>
  <si>
    <t>ЗП-образование строка 04, графа 1</t>
  </si>
  <si>
    <t>средняя численность педагогических работников (без внешних совместителей) государственных и муниципальных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</t>
  </si>
  <si>
    <t>ЗП-образование строка 05, графа 1</t>
  </si>
  <si>
    <t>Российская Федерация, субъекты Российской Федерации</t>
  </si>
  <si>
    <t>Материально-техническое и информационное обеспечение дошкольных образовательных организаций</t>
  </si>
  <si>
    <t>1.4.</t>
  </si>
  <si>
    <t xml:space="preserve">Площадь помещений, используемых непосредственно для нужд дошкольных образовательных организаций, в расчете на одного воспитанника </t>
  </si>
  <si>
    <t>1.4.1.</t>
  </si>
  <si>
    <t>общая площадь помещений, реально используемых непосредственно для нужд дошкольных образовательных организаций (включая филиалы; без учета организаций, деятельность которых приостановлена; без учета площади помещений, сданных в аренду (субаренду))</t>
  </si>
  <si>
    <t>85-к раздел 4.1, строка 02, графа 3</t>
  </si>
  <si>
    <t xml:space="preserve"> 85-к раздел 4.1, строка 02 графа 6</t>
  </si>
  <si>
    <t>76-РИК раздел 5, строки 01, 02, графа 7</t>
  </si>
  <si>
    <t>Д-9 раздел 5, строки 01, 02, графа 7</t>
  </si>
  <si>
    <t>численность воспитанников дошкольных образовательных организаций (включая филиалы)</t>
  </si>
  <si>
    <t xml:space="preserve"> (85-к раздел 2.1, строка 01, графа 3)</t>
  </si>
  <si>
    <t>1.4.2.</t>
  </si>
  <si>
    <t>число дошкольных образовательных организаций с учетом находящихся на капитальном ремонте (включая филиалы), имеющих водоснабжение</t>
  </si>
  <si>
    <t>85-к раздел 4.2, строка 05, графа 3</t>
  </si>
  <si>
    <t>число дошкольных образовательных организаций с учетом находящихся на капитальном ремонте (включая филиалы), имеющих центральное отопление</t>
  </si>
  <si>
    <t>85-к раздел 4.2, строка 04, графа 3</t>
  </si>
  <si>
    <t>число дошкольных образовательных организаций с учетом находящихся на капитальном ремонте (включая филиалы), имеющих канализацию</t>
  </si>
  <si>
    <t>85-к раздел 4.2, строка 06, графа 3</t>
  </si>
  <si>
    <t>число дошкольных образовательных организаций с учетом находящихся на капитальном ремонте (включая филиалы)</t>
  </si>
  <si>
    <t>85-к раздел 1.2, строка 01-04, графа 3</t>
  </si>
  <si>
    <t>Российская Федерация, субъекты Российской Федерации; города и поселки городского типа, сельская местность</t>
  </si>
  <si>
    <t>Удельный вес числа организаций, имеющих водоснабжение, центральное отопление, канализацию, в общем числе дошкольных образовательных организаций:</t>
  </si>
  <si>
    <t>водоснабжение</t>
  </si>
  <si>
    <t>центральное отопление</t>
  </si>
  <si>
    <t xml:space="preserve">канализацию </t>
  </si>
  <si>
    <t>Удельный вес числа организаций, имеющих физкультурные залы, в общем числе дошкольных образовательных организаций</t>
  </si>
  <si>
    <t>1.4.3.</t>
  </si>
  <si>
    <t>число дошкольных образовательных организаций с учетом находящихся на капитальном ремонте (включая филиалы), имеющих физкультурные залы</t>
  </si>
  <si>
    <t>85-к раздел 4.1, строка 08</t>
  </si>
  <si>
    <t>Удельный вес числа организаций, имеющих закрытые плавательные бассейны, в общем числе дошкольных образовательных организаций</t>
  </si>
  <si>
    <t>1.4.4.</t>
  </si>
  <si>
    <t>число дошкольных образовательных организаций (включая филиалы), имеющих закрытые плавательные бассейны</t>
  </si>
  <si>
    <t>85-к раздел 4.1, строка 09</t>
  </si>
  <si>
    <t>число дошкольных образовательных организаций (включая филиалы)</t>
  </si>
  <si>
    <t>Число персональных компьютеров, доступных для использования детьми, в расчете на 100 воспитанников дошкольных образовательных организаций</t>
  </si>
  <si>
    <t>1.4.5.</t>
  </si>
  <si>
    <t>число персональных компьютеров в дошкольных образовательных организациях, с учетом находящихся на капитальном ремонте, доступных для использования детьми (включая филиалы)</t>
  </si>
  <si>
    <t>85-к раздел 4.2, строка 11</t>
  </si>
  <si>
    <t>численность воспитанников дошкольных образовательных организаций (включая филиалы) в возрасте 3 года и старше</t>
  </si>
  <si>
    <t>85-к раздел 2.2, строка 01, графы 7, 8, 9, 10, 11</t>
  </si>
  <si>
    <t>Условия получения дошкольного образования лицами с ограниченными возможностями здоровья и инвалидами</t>
  </si>
  <si>
    <t>1.5.</t>
  </si>
  <si>
    <t xml:space="preserve">Удельный вес численности детей с ограниченными возможностями здоровья в общей численности воспитанников дошкольных образовательных организаций </t>
  </si>
  <si>
    <t>1.5.1.</t>
  </si>
  <si>
    <t>численность детей с ограниченными возможностями здоровья, обучающихся в образовательных организациях (включая филиалы), реализующих образовательные программы дошкольного образования</t>
  </si>
  <si>
    <t>85-к раздел 2.1, строка 01, графа 5</t>
  </si>
  <si>
    <t>раздел 2.1, строка 01, графа 3</t>
  </si>
  <si>
    <t>Российская Федерация; города и поселки городского типа; сельская местность</t>
  </si>
  <si>
    <t xml:space="preserve">Удельный вес численности детей-инвалидов в общей численности воспитанников дошкольных образовательных организаций </t>
  </si>
  <si>
    <t>1.5.2.</t>
  </si>
  <si>
    <t>численность детей-инвалидов, обучающихся в образовательных организациях (включая филиалы), реализующих образовательные программы дошкольного образования</t>
  </si>
  <si>
    <t>85-к раздел 2.2, строка 05</t>
  </si>
  <si>
    <t>Российская Федерация; субъекты Российской Федерации; города и поселки городского типа; сельская местность</t>
  </si>
  <si>
    <t>Состояние здоровья лиц, обучающихся по программам дошкольного образования</t>
  </si>
  <si>
    <t>1.6.</t>
  </si>
  <si>
    <t xml:space="preserve">Пропущено дней по болезни одним ребенком в дошкольной образовательной организации в год </t>
  </si>
  <si>
    <t>1.6.1.</t>
  </si>
  <si>
    <t>число дней, пропущенных воспитанниками образовательных организаций (включая филиалы), реализующих образовательные программы дошкольного образования, по болезни</t>
  </si>
  <si>
    <t>85-к раздел 2.3, строка 03, графа 3</t>
  </si>
  <si>
    <t>среднегодовая численность воспитанников образовательных организаций (включая филиалы), реализующих образовательные программы дошкольного образования</t>
  </si>
  <si>
    <t>85-к раздел 2.5, строка 10</t>
  </si>
  <si>
    <t>Российская Федерация</t>
  </si>
  <si>
    <t>Изменение сети дошкольных образовательных организаций (в том числе ликвидация и реорганизация организаций, осуществляющих образовательную деятельность)</t>
  </si>
  <si>
    <t>1.7.</t>
  </si>
  <si>
    <t>Темп роста числа дошкольных образовательных организаций</t>
  </si>
  <si>
    <t>1.7.1.</t>
  </si>
  <si>
    <t>число дошкольных образовательных организаций с учетом находящихся на капитальном ремонте (без учета филиалов) в отчетном году t</t>
  </si>
  <si>
    <t>85-к раздел 1.1, строка 01, графа 3 отчетный год</t>
  </si>
  <si>
    <t>85-к раздел 1.1, строка 01, графа 3 предыдущий год</t>
  </si>
  <si>
    <t>число дошкольных образовательных организаций с учетом находящихся на капитальном ремонте (без учета филиалов) в году t-1, предшествовавшем отчетному году t</t>
  </si>
  <si>
    <t>Российская Федерация, субъекты Российской Федерации; государственные и муниципальные организации, частные организации; города и поселки городского типа, сельская местность</t>
  </si>
  <si>
    <t>Финансово-экономическая деятельность дошкольных образовательных организаций</t>
  </si>
  <si>
    <t>1.8.</t>
  </si>
  <si>
    <t xml:space="preserve">Общий объем финансовых средств, поступивших в дошкольные образовательные организации, в расчете на одного воспитанника </t>
  </si>
  <si>
    <t>1.8.1.</t>
  </si>
  <si>
    <t>общий объем финансирования дошкольных образовательных организаций (включая филиалы)</t>
  </si>
  <si>
    <t>85-к раздел 5.1, строка 01, графа 3</t>
  </si>
  <si>
    <t>среднегодовая численность воспитанников дошкольных образовательных организаций (включая филиалы)</t>
  </si>
  <si>
    <t>1.8.2.</t>
  </si>
  <si>
    <t>Удельный вес финансовых средств от приносящей доход деятельности в общем объеме финансовых средств дошкольных образовательных организаций</t>
  </si>
  <si>
    <t>объем финансовых средств от приносящей доход деятельности (внебюджетных средств), поступивших в дошкольные образовательные организации (включая филиалы)</t>
  </si>
  <si>
    <t>85-к раздел 5.1, строка 06, графа 3</t>
  </si>
  <si>
    <t>Создание безопасных условий при организации образовательного процесса в дошкольных образовательных организациях</t>
  </si>
  <si>
    <t>1.9.</t>
  </si>
  <si>
    <t xml:space="preserve">Удельный вес числа организаций, здания которых находятся в аварийном состоянии, в общем числе дошкольных образовательных организаций </t>
  </si>
  <si>
    <t>1.9.1.</t>
  </si>
  <si>
    <t>число дошкольных образовательных организаций с учетом находящихся на капитальном ремонте (включая филиалы), здания которых находятся в аварийном состоянии</t>
  </si>
  <si>
    <t>85-к раздел 4.2, строка 08</t>
  </si>
  <si>
    <t>Удельный вес числа организаций, здания которых требуют капитального ремонта, в общем числе дошкольных образовательных организаций</t>
  </si>
  <si>
    <t>1.9.2.</t>
  </si>
  <si>
    <t>число дошкольных образовательных организаций (включая филиалы), здания которых требуют капитального ремонта</t>
  </si>
  <si>
    <t>85-к раздел 4.2, строка 09</t>
  </si>
  <si>
    <t xml:space="preserve">Российская Федерация; субъекты Российской Федерации; города и поселки городского типа; сельская местность </t>
  </si>
  <si>
    <t>2. Сведения о развитии начального общего образования, основного общего образования и среднего общего образования</t>
  </si>
  <si>
    <t>Уровень доступности начального общего образования, основного общего образования и среднего общего образования и численность населения, получающего начальное общее образование, основное общее образование и среднее общее образование</t>
  </si>
  <si>
    <t>2.1.</t>
  </si>
  <si>
    <t>Охват детей начальным общим, основным общим и средним общим образованием (отношение численности учащихся, осваивающих образовательные программы начального общего, основного общего или среднего общего образования, к численности детей в возрасте 7 - 17 лет)</t>
  </si>
  <si>
    <t>2.1.1.</t>
  </si>
  <si>
    <t>численность обучающихся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(за исключением вечерних (сменных) общеобразовательных организаций)</t>
  </si>
  <si>
    <t>76-РИК раздел 1.2 строка 01, графа 5</t>
  </si>
  <si>
    <t>численность обучающихся вечерних (сменных) общеобразовательных организаций (включая филиалы)</t>
  </si>
  <si>
    <t>СВ-1, раздел 3 строка 8, графа 8</t>
  </si>
  <si>
    <t>численность обучающихся в отделениях на базе основного общего образования образовательных организаций, реализующих образовательные программы среднего профессионального образования</t>
  </si>
  <si>
    <t>профтех-1 раздел 1 строка 04 графа 17</t>
  </si>
  <si>
    <t>численность обучающихся, осваивающих образовательные программы на базе основного общего образования в образовательных организациях, реализующих образовательные программы среднего профессионального образования</t>
  </si>
  <si>
    <t>СПО-1 раздел 2.1.2 строка 01 графа 17</t>
  </si>
  <si>
    <t>численность постоянного населения в возрасте 7 - 17 лет (на 1 января следующего за отчетным года)</t>
  </si>
  <si>
    <t>демографические данные</t>
  </si>
  <si>
    <t>Удельный вес численности учащихся общеобразовательных организаций, обучающихся в соответствии с федеральным государственным образовательным стандартом, в общей численности учащихся общеобразовательных организаций</t>
  </si>
  <si>
    <t>2.1.2.</t>
  </si>
  <si>
    <t>численность обучающихся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организаций), осваивающих образовательные программы, соответствующие требованиям федеральных государственных образовательных стандартов начального общего, основного общего и среднего общего образования</t>
  </si>
  <si>
    <t>дополнительная информация</t>
  </si>
  <si>
    <t>численность учащихся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</t>
  </si>
  <si>
    <t>Российская Федерация; субъекты Российской Федерации; государственные и муниципальные организации; частные организации; города и поселки городского типа; сельская местность</t>
  </si>
  <si>
    <t>Оценка родителями учащихся общеобразовательных организаций возможности выбора общеобразовательной организации (оценка удельного веса численности родителей учащихся, отдавших своих детей в конкретную школу по причине отсутствия других вариантов для выбора, в общей численности родителей учащихся общеобразовательных организаций)</t>
  </si>
  <si>
    <t>2.1.3.</t>
  </si>
  <si>
    <t>численность респондентов (родителей учащихся общеобразовательных организаций), выбравших при ответе на вопрос анкеты "Рассматривали ли Вы при поступлении в данную школу наряду с ней другие возможные варианты или нет? (отметьте, пожалуйста, один ответ)" вариант "Нет, т.к. она единственная в нашем населенном пункте"</t>
  </si>
  <si>
    <t>Социологический опрос родителей учащихся общеобразовательных организаций</t>
  </si>
  <si>
    <t>численность респондентов (родителей учащихся общеобразовательных организаций), отвечавших на вопрос анкеты "Рассматривали ли Вы при поступлении в данную школу наряду с ней другие возможные варианты или нет? (отметьте, пожалуйста, один ответ)"</t>
  </si>
  <si>
    <t>Содержание образовательной деятельности и организация образовательного процесса по образовательным программам начального общего образования, основного общего образования и среднего общего образования</t>
  </si>
  <si>
    <t>2.2.</t>
  </si>
  <si>
    <t>Удельный вес численности лиц, занимающихся во вторую и третью смены, в общей численности учащихся общеобразовательных организаций</t>
  </si>
  <si>
    <t>численность учащихся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образования, занимающихся во вторую смену</t>
  </si>
  <si>
    <t>76-РИК раздел 1.2, срока 21, графа 5</t>
  </si>
  <si>
    <t>численность учащихся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образования, занимающихся в третью смену</t>
  </si>
  <si>
    <t>76-РИК раздел 1.2, срока 22, графа 5</t>
  </si>
  <si>
    <t>численность учащихся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</t>
  </si>
  <si>
    <t>Российская Федерация; субъекты Российской Федерации; государственные и муниципальные организации; частные организации; города и поселки городского типа; сельская местность.</t>
  </si>
  <si>
    <t>2.2.1.</t>
  </si>
  <si>
    <t xml:space="preserve">Удельный вес численности лиц, углубленно изучающих отдельные предметы, в общей численности учащихся общеобразовательных организаций </t>
  </si>
  <si>
    <t>2.2.2.</t>
  </si>
  <si>
    <t>численность учащихся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 общеобразовательных организаций (включая филиалы; без вечерних (сменных) общеобразовательных организаций) с углубленным изучением отдельных предметов</t>
  </si>
  <si>
    <t>Д-8, раздел 2 строка 01, графа 11</t>
  </si>
  <si>
    <t>численность учащихся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 общеобразовательных организаций (включая филиалы; без вечерних (сменных) общеобразовательных организаций)</t>
  </si>
  <si>
    <t>Кадровое обеспечение общеобразовательных организаций, иных организаций, осуществляющих образовательную деятельность в части реализации основных общеобразовательных программ, а также оценка уровня заработной платы педагогических работников</t>
  </si>
  <si>
    <t>Численность учащихся в общеобразовательных организациях в расчете на 1 педагогического работника</t>
  </si>
  <si>
    <t>численность учащихся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(за исключением вечерних (сменных) общеобразовательных организаций)</t>
  </si>
  <si>
    <t>численность педагогических работников (без внешних совместителей)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(за исключением вечерних (сменных) общеобразовательных организаций)</t>
  </si>
  <si>
    <t>83-РИК (сводная) раздел 1.1, строка 07, графа 3</t>
  </si>
  <si>
    <t>83-РИК (сводная) раздел 2.1, строка 07, графа 3</t>
  </si>
  <si>
    <t>2.3.</t>
  </si>
  <si>
    <t>2.3.1.</t>
  </si>
  <si>
    <t>Россия, субъекты Российской Федерации; государственные и муниципальные организации; частные организации; города и поселки городского типа; сельская местность</t>
  </si>
  <si>
    <t>Удельный вес численности учителей в возрасте до 35 лет в общей численности учителей общеобразовательных организаций</t>
  </si>
  <si>
    <t>2.3.2.</t>
  </si>
  <si>
    <t>численность учителей (без внешних совместителей)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 в возрасте до 35 лет</t>
  </si>
  <si>
    <t>83-РИК (сводная) раздел 1.1, строка 08, графа 26, 27</t>
  </si>
  <si>
    <t>83-РИК (сводная) раздел 2.1, строка 08, графа 26, 27</t>
  </si>
  <si>
    <t>общая численность учителей (без внешних совместителей)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</t>
  </si>
  <si>
    <t>83-РИК (сводная) раздел 1.1, строка 08, графа 3</t>
  </si>
  <si>
    <t>83-РИК (сводная) раздел 2.1, строка 08, графа 3</t>
  </si>
  <si>
    <t>2.3.3.</t>
  </si>
  <si>
    <t>фонд начисленной заработной платы педагогических работников списочного состава (без внешних совместителей) государственных и муниципальных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– всего</t>
  </si>
  <si>
    <t>ЗП-образование, строка 05, графа 3</t>
  </si>
  <si>
    <t>фонд начисленной заработной платы учителей списочного состава (без внешних совместителей) государственных и муниципальных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– всего</t>
  </si>
  <si>
    <t>ЗП-образование строка 06, графа 3</t>
  </si>
  <si>
    <t>средняя численность учителей (без внешних совместителей) государственных и муниципальных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</t>
  </si>
  <si>
    <t>ЗП-образование строка 06, графа 1</t>
  </si>
  <si>
    <t>среднемесячная номинальная начисленная заработная плата в субъекте Российской Федерации</t>
  </si>
  <si>
    <t>П-4</t>
  </si>
  <si>
    <t>из них учителей</t>
  </si>
  <si>
    <t>всего</t>
  </si>
  <si>
    <t>Материально-техническое и информационное обеспечение общеобразовательных организаций, иных организаций, осуществляющих образовательную деятельность в части реализации основных общеобразовательных программ</t>
  </si>
  <si>
    <t>2.4.</t>
  </si>
  <si>
    <t xml:space="preserve">Общая площадь всех помещений общеобразовательных организаций в расчете на одного учащегося </t>
  </si>
  <si>
    <t>2.4.1.</t>
  </si>
  <si>
    <t>общая площадь помещений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</t>
  </si>
  <si>
    <t>Д-4, раздел 1, строка 03, графа 3</t>
  </si>
  <si>
    <t>Д-4, раздел 2, строка 03, графа 3</t>
  </si>
  <si>
    <t>общая площадь помещений вечерних (сменных) общеобразовательных организаций (включая филиалы)</t>
  </si>
  <si>
    <t>СВ-1 раздел 8, строка 03, графа 3</t>
  </si>
  <si>
    <t>76-РИК, раздел 1.2, строка 01, графа 5</t>
  </si>
  <si>
    <t>численность учащихся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 общеобразовательных организаций (включая филиалы; без вечерних (сменных) общеобразовательных организаций), занимающихся во вторую смену</t>
  </si>
  <si>
    <t>76-РИК раздел 1.2, строка 21, графа 5</t>
  </si>
  <si>
    <t>численность учащихся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 общеобразовательных организаций (включая филиалы; без вечерних (сменных) общеобразовательных организаций), занимающихся в третью смену</t>
  </si>
  <si>
    <t>76-РИК раздел 1.2, строка 22, графа 5</t>
  </si>
  <si>
    <t>численность учащихся вечерних (сменных) общеобразовательных организаций (включая филиалы), обучающихся по очной форме обучения</t>
  </si>
  <si>
    <t>СВ-1 раздел 3, строка 08, графа 4</t>
  </si>
  <si>
    <t>численность учащихся вечерних (сменных) общеобразовательных организаций (включая филиалы), обучающихся по заочной форме обучения</t>
  </si>
  <si>
    <t>СВ-1 раздел 3, строка 08, графа 6</t>
  </si>
  <si>
    <t>Российская Федерация, субъекты Российской Федерации; государственные и муниципальные организации; частные организации; города и поселки городского типа, сельская местность</t>
  </si>
  <si>
    <t>Удельный вес числа организаций, имеющих водопровод, центральное отопление, канализацию, в общем числе общеобразовательных организаций: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</si>
  <si>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имеющих:</t>
  </si>
  <si>
    <t>водопровод</t>
  </si>
  <si>
    <t>Д-4 раздел 1, строка 36, графа 3</t>
  </si>
  <si>
    <t>Д-4 раздел 2, строка 36, графа 3</t>
  </si>
  <si>
    <t>Д-4 раздел 1, строка 37, графа 3</t>
  </si>
  <si>
    <t>Д-4 раздел 2, строка 37, графа 3</t>
  </si>
  <si>
    <t>канализацию</t>
  </si>
  <si>
    <t>Д-4 раздел 1, строка 38, графа 3</t>
  </si>
  <si>
    <t>Д-4 раздел 2, строка 38, графа 3</t>
  </si>
  <si>
    <t>число вечерних (сменных) общеобразовательных организаций (включая филиалы), имеющих:</t>
  </si>
  <si>
    <t>СВ-1 раздел 8, строка 36, графа 3</t>
  </si>
  <si>
    <t>СВ-1 раздел 8, строка 37, графа 3</t>
  </si>
  <si>
    <t>СВ-1 раздел 8, строка 38, графа 3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</si>
  <si>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</t>
  </si>
  <si>
    <t>Д-4 раздел 1, строка 01, графа 3</t>
  </si>
  <si>
    <t>Д-4 раздел 2, строка 01, графа 3)</t>
  </si>
  <si>
    <t>число вечерних (сменных образовательных организаций (включая филиалы)</t>
  </si>
  <si>
    <t>СВ-1 раздел 8, строка 01, графа 3</t>
  </si>
  <si>
    <t>Российская Федерация, субъекты Российской Федерации; государственные и муниципальные организации; частные организации; города и поселки городского типа; сельская местность.</t>
  </si>
  <si>
    <t>2.4.2.</t>
  </si>
  <si>
    <t>2.4.3.</t>
  </si>
  <si>
    <t>число компьютеров, используемых в учебных целях, в общеобразовательных организациях (включая филиалы; без учета находящихся на капитальном ремонте; без вечерних (сменных) общеобразовательных организаций)</t>
  </si>
  <si>
    <t>Д-4 раздел 1, строка 51, графа 3</t>
  </si>
  <si>
    <t>Д-4 раздел 2, строка 51, графа 3</t>
  </si>
  <si>
    <t>число компьютеров, используемых в учебных целях, имеющих доступ к Интернету, в общеобразовательных организациях (включая филиалы; без учета находящихся на капитальном ремонте; без вечерних (сменных) общеобразовательных организаций)</t>
  </si>
  <si>
    <t>Д-4 раздел 1, строка 54, графа 3</t>
  </si>
  <si>
    <t>Д-4 раздел 2, строка 54, графа 3</t>
  </si>
  <si>
    <t>число компьютеров, используемых в учебных целях, в вечерних (сменных) общеобразовательных организациях (включая филиалы)</t>
  </si>
  <si>
    <t>СВ-1 раздел 8, строка 51, графа 3</t>
  </si>
  <si>
    <t>число компьютеров, используемых в учебных целях, имеющих доступ к Интернету, в вечерних (сменных) общеобразовательных организациях (включая филиалы)</t>
  </si>
  <si>
    <t>СВ-1 раздел 8, строка 54, графа 3</t>
  </si>
  <si>
    <t>76-РИК раздел 1.2, строка 01, графа 5</t>
  </si>
  <si>
    <t>численность учащихся вечерних (сменных) общеобразовательных организаций (включая филиалы)</t>
  </si>
  <si>
    <t>СВ-1 раздел 3, строка 08, графа 8</t>
  </si>
  <si>
    <t>Российская Федерация, субъекты Российской Федерации; государственные и муниципальные организации; частные организации; города и поселки городского типа; сельская местность</t>
  </si>
  <si>
    <t>Число персональных компьютеров, используемых в учебных целях, в расчете на 100 учащихся общеобразовательных организаций:</t>
  </si>
  <si>
    <t xml:space="preserve">имеющих доступ к Интернету </t>
  </si>
  <si>
    <t>Удельный вес числа общеобразовательных организаций, имеющих скорость подключения к сети Интернет от 1 Мбит/с и выше, в общем числе общеобразовательных организаций, подключенных к сети Интернет</t>
  </si>
  <si>
    <t>2.4.4.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</si>
  <si>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имеющих скорость подключения к сети Интернет от 1 Мбит/с и выше</t>
  </si>
  <si>
    <t>Д-4 раздел 1, строка 63, 64, графа 3</t>
  </si>
  <si>
    <t>Д-4 раздел 2 строка 63, 64, графа 3</t>
  </si>
  <si>
    <t>число вечерних (сменных) общеобразовательных организаций (включая филиалы), имеющих скорость подключения к сети Интернет от 1 Мбит/с и выше</t>
  </si>
  <si>
    <t>СВ-1 раздел 8, строка 63, 64, графа 3</t>
  </si>
  <si>
    <t>Д-4 раздел 1, строка 01 графа 3</t>
  </si>
  <si>
    <t>Д-4 раздел 2, строка 01 графа 3</t>
  </si>
  <si>
    <t>число вечерних (сменных) общеобразовательных организаций (включая филиалы)</t>
  </si>
  <si>
    <t>СВ-1 раздел 8, строка 01 графа 3</t>
  </si>
  <si>
    <t>Условия получения начального общего, основного общего и среднего общего образования лицами с ограниченными возможностями здоровья и инвалидами</t>
  </si>
  <si>
    <t>Удельный вес численности детей с ограниченными возможностями здоровья, обучающихся в классах, не являющихся специальными (коррекционными), общеобразовательных организаций, в общей численности детей с ограниченными возможностями здоровья, обучающихся в общеобразовательных организациях</t>
  </si>
  <si>
    <t>численность обучающихся с ограниченными возможностями здоровья в классах, не являющихся специальными (коррекционными),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организаций). Показывается численность обучающихся с ограниченными возможностями здоровья в образовательных организациях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организаций), исключая специальные (коррекционные) образовательные организации и классы для обучающихся, воспитанников с ограниченными возможностями здоровья</t>
  </si>
  <si>
    <t>76-РИК раздел 1.2, строка 23, графа 5</t>
  </si>
  <si>
    <t>численность обучающихся с ограниченными возможностями здоровья в образовательных организациях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</t>
  </si>
  <si>
    <t>76-РИК раздел 13. строка 01, графа 5</t>
  </si>
  <si>
    <t>2.5.1.</t>
  </si>
  <si>
    <t>2.5.</t>
  </si>
  <si>
    <t>Удельный вес численности детей-инвалидов, обучающихся в классах, не являющихся специальными (коррекционными), общеобразовательных организаций, в общей численности детей-инвалидов, обучающихся в общеобразовательных организациях</t>
  </si>
  <si>
    <t>2.5.2.</t>
  </si>
  <si>
    <t>численность детей-инвалидов, обучающихся в классах, не являющихся специальными (коррекционными), образовательных организаций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организаций). Показывается численность детей-инвалидов, обучающихся в образовательных организациях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организаций), исключая специальные (коррекционные) образовательные организации и классы для обучающихся, воспитанников с ограниченными возможностями здоровья</t>
  </si>
  <si>
    <t>76-РИК раздел 1.2, строка 32</t>
  </si>
  <si>
    <t>численность детей-инвалидов, обучающихся в образовательных организациях (включая филиалы), реализующих образовательные программы начального общего, основного общего и среднего общего образования (без вечерних (сменных) общеобразовательных организаций)</t>
  </si>
  <si>
    <t>76-РИК раздел 14, строка 01, графа 5</t>
  </si>
  <si>
    <t>2.6.</t>
  </si>
  <si>
    <t>Результаты аттестации лиц, обучающихся по образовательным программам начального общего образования, основного общего образования и среднего общего образования</t>
  </si>
  <si>
    <t>Отношение среднего балла единого государственного экзамена (далее - ЕГЭ) (в расчете на 1 предмет) в 10% общеобразовательных организаций с лучшими результатами ЕГЭ к среднему баллу ЕГЭ (в расчете на 1 предмет) в 10% общеобразовательных организаций с худшими результатами ЕГЭ</t>
  </si>
  <si>
    <t>среднее значение количества баллов по ЕГЭ (в расчете на один предмет), полученных выпускниками, завершившими обучение по образовательным программам среднего общего образования, 10% образовательных организаций, реализующих образовательные программы среднего общего образования, с лучшими результатами ЕГЭ</t>
  </si>
  <si>
    <t>база данных результатов ЕГЭ</t>
  </si>
  <si>
    <t>среднее значение количества баллов по ЕГЭ (в расчете на один предмет), полученных выпускниками, завершившими обучение по образовательным программам среднего общего образования, 10% образовательных организаций, реализующих образовательные программы среднего общего образования, с худшими результатами ЕГЭ</t>
  </si>
  <si>
    <t>2.6.1.</t>
  </si>
  <si>
    <t xml:space="preserve">Среднее значение количества баллов по ЕГЭ, полученных выпускниками, освоившими образовательные программы среднего общего образования: по математике; по русскому языку </t>
  </si>
  <si>
    <t>2.6.2.</t>
  </si>
  <si>
    <t>среднее значение тестовых баллов, полученных выпускниками, завершившими обучение по образовательным программам среднего общего образования, по результатам ЕГЭ по предмету i</t>
  </si>
  <si>
    <t>русский язык</t>
  </si>
  <si>
    <t>математика</t>
  </si>
  <si>
    <t>2.6.3.</t>
  </si>
  <si>
    <t>Среднее значение количества баллов по государственной итоговой аттестации (далее - ГИА), полученных выпускниками, освоившими образовательные программы основного общего образования: по математике; по русскому языку</t>
  </si>
  <si>
    <t>2.6.4.</t>
  </si>
  <si>
    <t>среднее значение тестовых баллов, полученных выпускниками, завершившими обучение по образовательным программам основного общего образования, по результатам ГИА по предмету i</t>
  </si>
  <si>
    <t>база данных результатов ГИА</t>
  </si>
  <si>
    <t>Российская Федерация; субъекты Российской Федерации; государственные и муниципальные организации; частные организации; города и поселки городского типа, сельская местность</t>
  </si>
  <si>
    <t>2.6.5.</t>
  </si>
  <si>
    <t>Состояние здоровья лиц, обучающихся по основным общеобразовательным программам, здоровьесберегающие условия, условия организации физкультурно-оздоровительной и спортивной работы в общеобразовательных организациях, а также в иных организациях, осуществляющих образовательную деятельность в части реализации основных общеобразовательных программ</t>
  </si>
  <si>
    <t>2.7.</t>
  </si>
  <si>
    <t xml:space="preserve">Удельный вес лиц, обеспеченных горячим питанием, в общей численности обучающихся общеобразовательных организаций </t>
  </si>
  <si>
    <t>2.7.1.</t>
  </si>
  <si>
    <t>численность обучающихся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 общеобразовательных организаций (включая филиалы; за исключением вечерних (сменных) общеобразовательных организаций), пользующихся горячим питанием</t>
  </si>
  <si>
    <t>Д-4 раздел 1, строка 23, графа 3</t>
  </si>
  <si>
    <t>Д-4 раздел 2, строка 23, графа 3</t>
  </si>
  <si>
    <t>численность обучающихся вечерних (сменных) общеобразовательных организаций (включая филиалы), пользующихся горячим питанием</t>
  </si>
  <si>
    <t>СВ-1 раздел 8, строка 23, графа 3</t>
  </si>
  <si>
    <t>численность обучающихся (без учащихся 1-х классов, организованных в дошкольных образовательных организациях, обучающихся по образовательным программам начального общего образования) общеобразовательных организаций (включая филиалы; за исключением вечерних (сменных) общеобразовательных организаций)</t>
  </si>
  <si>
    <t>2.7.2.</t>
  </si>
  <si>
    <t>Удельный вес числа организаций, имеющих логопедический пункт или логопедический кабинет, в общем числе общеобразовательных организаций</t>
  </si>
  <si>
    <t>число общеобразовательных организаций (включая филиалы), имеющих логопедический пункт или логопедический кабинет (без вечерних (сменных) общеобразовательных организаций)</t>
  </si>
  <si>
    <t>76-РИК раздел 7, строка 01, графа 3</t>
  </si>
  <si>
    <t>76-РИК раздел 7, строка 04, графа 3</t>
  </si>
  <si>
    <t>76-РИК раздел 1.1, строка 01, графа 5</t>
  </si>
  <si>
    <t>76-РИК раздел 1.1, строка 01, графа 8</t>
  </si>
  <si>
    <t>2.7.3.</t>
  </si>
  <si>
    <t xml:space="preserve">Удельный вес числа организаций, имеющих физкультурные залы, в общем числе общеобразовательных организаций 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</si>
  <si>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имеющих физкультурные залы</t>
  </si>
  <si>
    <t>Д-4 раздел 1, строка 11, графа 3</t>
  </si>
  <si>
    <t>Д-4 раздел 2, строка 11, графа 3)</t>
  </si>
  <si>
    <t>число вечерних (сменных) общеобразовательных организаций (включая филиалы), имеющих физкультурные залы</t>
  </si>
  <si>
    <t>СВ-1 раздел 8, строка 11, графа 3</t>
  </si>
  <si>
    <t>Д-4 раздел 2, строка 01, графа 3</t>
  </si>
  <si>
    <t>2.7.4.</t>
  </si>
  <si>
    <t xml:space="preserve">Удельный вес числа организаций, имеющих плавательные бассейны, в общем числе общеобразовательных организаций 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</si>
  <si>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имеющих плавательные бассейны</t>
  </si>
  <si>
    <t>Д-4 раздел 1, строка 12, графа 3</t>
  </si>
  <si>
    <t>Д-4 раздел 2, строка 12, графа 3</t>
  </si>
  <si>
    <t>число вечерних (сменных) общеобразовательных организаций (включая филиалы), имеющих плавательные бассейны</t>
  </si>
  <si>
    <t>СВ-1 раздел 8, строка 12, графа 3</t>
  </si>
  <si>
    <t>Изменение сети организаций, осуществляющих образовательную деятельность по основным общеобразовательным программам (в том числе ликвидация и реорганизация организаций, осуществляющих образовательную деятельность)</t>
  </si>
  <si>
    <t>2.8.</t>
  </si>
  <si>
    <t>Темп роста числа общеобразовательных организаций</t>
  </si>
  <si>
    <t>2.8.1.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</si>
  <si>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 в отчетном году t</t>
  </si>
  <si>
    <t>76-РИК раздел 1.1, строка 01, графа 5 – отчетный год</t>
  </si>
  <si>
    <t>число вечерних (сменных) общеобразовательных организаций (включая филиалы) в отчетном году t</t>
  </si>
  <si>
    <t>СВ-1 раздел 1, строка 01, графа 3 – отчетный год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</si>
  <si>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 в году t-1, предшествовавшем отчетному году t</t>
  </si>
  <si>
    <t>76-РИК раздел 1.1, строка 01, графа 5 – предыдущий год</t>
  </si>
  <si>
    <t>число вечерних (сменных) общеобразовательных организаций (включая филиалы) в году t-1, предшествовавшем отчетному году t</t>
  </si>
  <si>
    <t>СВ-1 раздел 1, строка 01, графа 3 – предыдущий год</t>
  </si>
  <si>
    <t>Финансово-экономическая деятельность общеобразовательных организаций, иных организаций, осуществляющих образовательную деятельность в части реализации основных общеобразовательных программ</t>
  </si>
  <si>
    <t>2.9.</t>
  </si>
  <si>
    <t xml:space="preserve">Общий объем финансовых средств, поступивших в общеобразовательные организации, в расчете на одного учащегося </t>
  </si>
  <si>
    <t>объем финансирования государственных и муниципальных общеобразовательных организаций (включая филиалы)</t>
  </si>
  <si>
    <t>ОШ-2 (сводная) раздел 2, строка 01, графа 5</t>
  </si>
  <si>
    <t>объем финансирования частных общеобразовательных организаций (включая филиалы)</t>
  </si>
  <si>
    <t>ОШ-2 (сводная) раздел 2, строка 45, графа 5 - негосударственные</t>
  </si>
  <si>
    <t>среднегодовая численность учащихся государственных и муниципальных общеобразовательных организаций (включая филиалы)</t>
  </si>
  <si>
    <t>ОШ-2 (сводная) раздел 5, строка 01, графа 5</t>
  </si>
  <si>
    <t>среднегодовая численность учащихся частных общеобразовательных организаций (включая филиалы)</t>
  </si>
  <si>
    <t>ОШ-2 (сводная) раздел 5, строка 01, графа 8 - негосударственные</t>
  </si>
  <si>
    <t>2.9.2.</t>
  </si>
  <si>
    <t>2.9.1.</t>
  </si>
  <si>
    <t>Российская Федерация; субъекты Российской Федерации; государственные и муниципальные организации; частные организации</t>
  </si>
  <si>
    <t>Удельный вес финансовых средств от приносящей доход деятельности в общем объеме финансовых средств общеобразовательных организаций</t>
  </si>
  <si>
    <t>объем средств от приносящей доход деятельности (внебюджетных средств), поступивших в государственные и муниципальные общеобразовательные организации (включая филиалы)</t>
  </si>
  <si>
    <t>ОШ-2 (сводная) раздел 2, строка 06, графа 5</t>
  </si>
  <si>
    <t>объем средств от приносящей доход деятельности (внебюджетных средств), поступивших в частные общеобразовательные организации (включая филиалы)</t>
  </si>
  <si>
    <t>ОШ-2 (сводная) раздел 2, строка 50, графа 5 – негосударственные</t>
  </si>
  <si>
    <t>общий объем финансирования государственных и муниципальных общеобразовательных организаций (включая филиалы)</t>
  </si>
  <si>
    <t>общий объем финансирования частных общеобразовательных организаций (включая филиалы)</t>
  </si>
  <si>
    <t>ОШ-2 (сводная) раздел 2, строка 45, графа 5 – негосударственные</t>
  </si>
  <si>
    <t>Создание безопасных условий при организации образовательного процесса в общеобразовательных организациях</t>
  </si>
  <si>
    <t>2.10.</t>
  </si>
  <si>
    <t xml:space="preserve">Удельный вес числа организаций, имеющих пожарные краны и рукава, в общем числе общеобразовательных организаций </t>
  </si>
  <si>
    <t>2.10.1.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</si>
  <si>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имеющих пожарные краны и рукава</t>
  </si>
  <si>
    <t>Д-4 раздел 1, строка 74, графа 3</t>
  </si>
  <si>
    <t>Д-4 раздел 2, строка 74, графа 3</t>
  </si>
  <si>
    <t>число вечерних (сменных) общеобразовательных организаций (включая филиалы), имеющих пожарные краны и рукава</t>
  </si>
  <si>
    <t>СВ-1 раздел 8, строка 74, графа 3</t>
  </si>
  <si>
    <t>Удельный вес числа организаций, имеющих дымовые извещатели, в общем числе общеобразовательных организаций</t>
  </si>
  <si>
    <t>2.10.2.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</si>
  <si>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имеющих дымовые извещатели</t>
  </si>
  <si>
    <t>Д-4 раздел 1, строка 73 графа 3</t>
  </si>
  <si>
    <t>Д-4 раздел 2 строка 73, графа 3</t>
  </si>
  <si>
    <t>число вечерних (сменных) общеобразовательных организаций (включая филиалы), имеющих дымовые извещатели</t>
  </si>
  <si>
    <t>СВ-1 раздел 8, строка 73, графа 3</t>
  </si>
  <si>
    <t>Удельный вес числа организаций, имеющих "тревожную кнопку", в общем числе общеобразовательных организаций</t>
  </si>
  <si>
    <t>2.10.3.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</si>
  <si>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имеющих "тревожную кнопку"</t>
  </si>
  <si>
    <t>Д-4 раздел 1, строка 79, графа 3</t>
  </si>
  <si>
    <t>Д-4 раздел 2, строка 79, графа 3</t>
  </si>
  <si>
    <t>число вечерних (сменных) общеобразовательных организаций (включая филиалы), имеющих "тревожную кнопку"</t>
  </si>
  <si>
    <t>СВ-1 раздел 8, строка 79, графа 3</t>
  </si>
  <si>
    <t>Удельный вес числа организаций, имеющих охрану, в общем числе общеобразовательных организаций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</si>
  <si>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имеющих охрану</t>
  </si>
  <si>
    <t>Д-4 раздел 1, строка 76, графа 3</t>
  </si>
  <si>
    <t>Д-4 раздел 2, строка 76, графа 3</t>
  </si>
  <si>
    <t>число вечерних (сменных) общеобразовательных организаций (включая филиалы), имеющих охрану</t>
  </si>
  <si>
    <t>СВ-1 раздел 8, строка 76, графа 3</t>
  </si>
  <si>
    <t>2.10.4.</t>
  </si>
  <si>
    <t>2.10.5.</t>
  </si>
  <si>
    <t>Удельный вес числа организаций, имеющих систему видеонаблюдения, в общем числе общеобразовательных организаций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</si>
  <si>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имеющих систему видеонаблюдения</t>
  </si>
  <si>
    <t>Д-4 раздел 1, строка 78, графа 3</t>
  </si>
  <si>
    <t>Д-4 раздел 2, строка 78, графа 3</t>
  </si>
  <si>
    <t>число вечерних (сменных) общеобразовательных организаций (включая филиалы), имеющих систему видеонаблюдения</t>
  </si>
  <si>
    <t>СВ-1 раздел 8, строка 78, графа 3</t>
  </si>
  <si>
    <t>2.10.6.</t>
  </si>
  <si>
    <t>Удельный вес числа организаций, здания которых находятся в аварийном состоянии, в общем числе общеобразовательных организаций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</si>
  <si>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здания которых находятся в аварийном состоянии</t>
  </si>
  <si>
    <t>Д-4 раздел 1, строка 31, графа 3</t>
  </si>
  <si>
    <t>Д-4 раздел 2, строка 31, графа 3</t>
  </si>
  <si>
    <t>число вечерних (сменных) общеобразовательных организаций, здания которых находятся в аварийном состоянии (включая филиалы)</t>
  </si>
  <si>
    <t>СВ-1 раздел 8, строка 31, графа 3</t>
  </si>
  <si>
    <t>2.10.7.</t>
  </si>
  <si>
    <t>Удельный вес числа организаций, здания которых требуют капитального ремонта, в общем числе общеобразовательных организаций</t>
  </si>
  <si>
    <t>число общеобразовательных организаций (включая филиалы; без учета находящихся на капитальном ремонте; без вечерних (сменных) общеобразовательных организаций), здания которых требуют капитального ремонта</t>
  </si>
  <si>
    <t>Д-4 раздел 1, строка 28, графа 3</t>
  </si>
  <si>
    <t>Д-4 раздел 2, строка 28, графа 3</t>
  </si>
  <si>
    <t>число вечерних (сменных) общеобразовательных организаций (включая филиалы), здания которых требуют капитального ремонта</t>
  </si>
  <si>
    <t>СВ-1 раздел 8, строка 28, графа 3</t>
  </si>
  <si>
    <t>II. Профессиональное образование</t>
  </si>
  <si>
    <t>3. Сведения о развитии среднего профессионального образования</t>
  </si>
  <si>
    <t>3.1.</t>
  </si>
  <si>
    <t>Уровень доступности среднего профессионального образования и численность населения, получающего среднее профессиональное образование</t>
  </si>
  <si>
    <t>3.1.1.</t>
  </si>
  <si>
    <t>Охват молодежи образовательными программами среднего профессионального образования - программами подготовки квалифицированных рабочих, служащих (отношение численности обучающихся по программам подготовки квалифицированных рабочих, служащих к численности населения в возрасте 15 - 17 лет)</t>
  </si>
  <si>
    <t>Охват молодежи образовательными программами среднего профессионального образования - программами подготовки специалистов среднего звена (отношение численности обучающихся по программам подготовки специалистов среднего звена к численности населения в возрасте 15 - 19 лет)</t>
  </si>
  <si>
    <t>3.1.2.</t>
  </si>
  <si>
    <t>3.2.</t>
  </si>
  <si>
    <t>Содержание образовательной деятельности и организация образовательного процесса по образовательным программам среднего профессионального образования</t>
  </si>
  <si>
    <t>Удельный вес численности лиц, освоивших образовательные программы среднего профессионального образования - программы подготовки специалистов среднего звена с использованием дистанционных образовательных технологий, электронного обучения, в общей численности выпускников, получивших среднее профессиональное образование по программам подготовки специалистов среднего звена</t>
  </si>
  <si>
    <t>3.2.1.</t>
  </si>
  <si>
    <t>3.2.2.</t>
  </si>
  <si>
    <t>Удельный вес численности лиц, обучающихся по образовательным программам среднего профессионального образования - программам подготовки квалифицированных рабочих, служащих на базе основного общего образования или среднего общего образования, в общей численности студентов, обучающихся по образовательным программам среднего профессионального образования - программам подготовки квалифицированных рабочих, служащих: на базе основного общего образования; на базе среднего общего образования</t>
  </si>
  <si>
    <t>на базе среднего общего образования</t>
  </si>
  <si>
    <t>Удельный вес численности лиц, обучающихся по образовательным программам среднего профессионального образования - программам подготовки специалистов среднего звена на базе основного общего образования или среднего общего образования, в общей численности студентов, обучающихся по образовательным программам среднего профессионального образования - программам подготовки специалистов среднего звена: на базе основного общего образования; на базе среднего общего образования</t>
  </si>
  <si>
    <t>3.2.3.</t>
  </si>
  <si>
    <t>на базе основного общего образования</t>
  </si>
  <si>
    <t>3.3.4.</t>
  </si>
  <si>
    <t>3.2.4.</t>
  </si>
  <si>
    <t>Удельный вес численности студентов очной формы обучения в общей их численности студентов, обучающихся по образовательным программам среднего профессионального образования - программам подготовки квалифицированных рабочих, служащих</t>
  </si>
  <si>
    <t>3.2.5.</t>
  </si>
  <si>
    <t>заочная форма обучения</t>
  </si>
  <si>
    <t>Раздел/подраздел/показатель</t>
  </si>
  <si>
    <t>Удельный вес численности лиц, обучающихся на платной основе, в общей численности студентов, обучающихся по образовательным программам среднего профессионального образования - программам подготовки специалистов среднего звена</t>
  </si>
  <si>
    <t>3.2.6.</t>
  </si>
  <si>
    <t>3.3.</t>
  </si>
  <si>
    <t>Кадровое обеспечение профессиональных образовательных организаций и образовательных организаций высшего образования в части реализации образовательных программ среднего профессионального образования, а также оценка уровня заработной платы педагогических работников</t>
  </si>
  <si>
    <t>Удельный вес численности лиц, имеющих высшее образование, в общей численности педагогических работников (без внешних совместителей и работающих по договорам гражданско-правового характера) образовательных организаций, реализующих образовательные программы среднего профессионального образования - исключительно программы подготовки квалифицированных рабочих, служащих:</t>
  </si>
  <si>
    <t>преподаватели</t>
  </si>
  <si>
    <t>3.3.1.</t>
  </si>
  <si>
    <t>3.3.2.</t>
  </si>
  <si>
    <t>Удельный вес численности лиц, имеющих высшее образование, в общей численности педагогических работников (без внешних совместителей и работающих по договорам гражданско-правового характера)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звена: всего; преподаватели</t>
  </si>
  <si>
    <t>Удельный вес численности лиц, имеющих квалификационную категорию, в общей численности педагогических работников (без внешних совместителей и работающих по договорам гражданско-правового характера) образовательных организаций, реализующих образовательные программы среднего профессионального образования - исключительно программы подготовки квалифицированных рабочих, служащих:</t>
  </si>
  <si>
    <t>3.3.3.</t>
  </si>
  <si>
    <t>Удельный вес численности лиц, имеющих квалификационную категорию, в общей численности педагогических работников (без внешних совместителей и работающих по договорам гражданско-правового характера)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</t>
  </si>
  <si>
    <t>высшая квалификационная категория</t>
  </si>
  <si>
    <t>первая квалификационная категория</t>
  </si>
  <si>
    <t>3.3.5.</t>
  </si>
  <si>
    <t>Численность студентов, обучающихся по образовательным программам среднего профессионального образования, в расчете на 1 работника, замещающего должности преподавателей и (или) мастеров производственного обучения: программы подготовки квалифицированных рабочих, служащих; программы подготовки специалистов среднего звена</t>
  </si>
  <si>
    <t>3.3.6.</t>
  </si>
  <si>
    <t xml:space="preserve">Отношение среднемесячной заработной платы преподавателей и мастеров производственного обучения государственных и муниципальных образовательных организаций, реализующих образовательные программы среднего профессионального образования к среднемесячной заработной плате в субъекте Российской Федерации </t>
  </si>
  <si>
    <t>3.3.7.</t>
  </si>
  <si>
    <t xml:space="preserve">Удельный вес штатных преподавателей профессиональных образовательных организаций, желающих сменить работу, в общей численности штатных преподавателей профессиональных образовательных организаций: профессиональные образовательные организации, реализующие исключительно программы подготовки квалифицированных рабочих, служащих; профессиональные образовательные организации, реализующие программы подготовки специалистов среднего звена </t>
  </si>
  <si>
    <t>3.3.8.</t>
  </si>
  <si>
    <t xml:space="preserve">Распространенность дополнительной занятости преподавателей профессиональных образовательных организаций (удельный вес штатных преподавателей профессиональных образовательных организаций, имеющих дополнительную работу, в общей численности штатных преподавателей профессиональных образовательных организаций): профессиональные образовательные организации, реализующие исключительно программы подготовки квалифицированных рабочих, служащих; профессиональные образовательные организации, реализующие программы подготовки специалистов среднего звена </t>
  </si>
  <si>
    <t>3.4.</t>
  </si>
  <si>
    <t>Материально-техническое и информационное обеспечение профессиональных образовательных организаций и образовательных организаций высшего образования, реализующих образовательные программы среднего профессионального образования</t>
  </si>
  <si>
    <t>Обеспеченность студентов профессиональных образовательных организаций, реализующих программы среднего профессионального образования - программы подготовки специалистов среднего звена общежитиями (удельный вес студентов, проживающих в общежитиях, в общей численности студентов, нуждающихся в общежитиях)</t>
  </si>
  <si>
    <t>3.4.1.</t>
  </si>
  <si>
    <t>3.4.2.</t>
  </si>
  <si>
    <t>Обеспеченность студентов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звена, сетью общественного питания</t>
  </si>
  <si>
    <t>3.4.4.</t>
  </si>
  <si>
    <t xml:space="preserve">Число персональных компьютеров, используемых в учебных целях, в расчете на 100 студентов профессиональных образовательных организаций, реализующих образовательные программы среднего профессионального образования - исключительно программы подготовки квалифицированных рабочих, служащих: </t>
  </si>
  <si>
    <t>Число персональных компьютеров, используемых в учебных целях, в расчете на 100 студентов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звена:</t>
  </si>
  <si>
    <t>3.4.5.</t>
  </si>
  <si>
    <t xml:space="preserve">Удельный вес числа организаций, подключенных к Интернету со скоростью передачи данных 2 Мбит/сек и выше, в общем числе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звена, подключенных к Интернету </t>
  </si>
  <si>
    <t xml:space="preserve">Площадь учебно-лабораторных зданий профессиональных образовательных организаций в расчете на одного студента: профессиональные образовательные организации, реализующие программы среднего профессионального образования - исключительно программы подготовки квалифицированных рабочих, служащих; профессиональные образовательные организации, реализующие программы среднего профессионального образования - программы подготовки специалистов среднего звена </t>
  </si>
  <si>
    <t>профессиональные образовательные организации, реализующие программы подготовки квалифицированных рабочих, служащих</t>
  </si>
  <si>
    <t>Профессиональные образовательные организации, реализующие программы подготовки специалистов среднего звена</t>
  </si>
  <si>
    <t>3.5.</t>
  </si>
  <si>
    <t>Условия получения среднего профессионального образования лицами с ограниченными возможностями здоровья и инвалидами</t>
  </si>
  <si>
    <t xml:space="preserve">Удельный вес числа организаций, обеспечивающих доступность обучения и проживания лиц с ограниченными возможностями здоровья и инвалидов, в общем числе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 </t>
  </si>
  <si>
    <t>3.5.1.</t>
  </si>
  <si>
    <t>3.5.2.</t>
  </si>
  <si>
    <t>Удельный вес численности студентов с ограниченными возможностями здоровья в общей численности студентов, обучающихся по образовательным программам среднего профессионального образования:</t>
  </si>
  <si>
    <t>программы подготовки квалифицированных рабочих, служащих</t>
  </si>
  <si>
    <t>Удельный вес численности студентов-инвалидов в общей численности студентов, обучающихся по образовательным программам среднего профессионального образования:</t>
  </si>
  <si>
    <t xml:space="preserve">программы подготовки специалистов среднего звена </t>
  </si>
  <si>
    <t>3.5.3.</t>
  </si>
  <si>
    <t>3.6.</t>
  </si>
  <si>
    <t>Учебные и внеучебные достижения обучающихся лиц и профессиональные достижения выпускников организаций, реализующих программы среднего профессионального образования</t>
  </si>
  <si>
    <t xml:space="preserve">Удельный вес численности студентов очной формы обучения, получающих стипендии, в общей численности студентов очной формы обучения, обучающихся по образовательным программам среднего профессионального образования - программам подготовки специалистов среднего звена </t>
  </si>
  <si>
    <t>3.6.1.</t>
  </si>
  <si>
    <t>3.6.2.</t>
  </si>
  <si>
    <t>Уровень безработицы выпускников, завершивших обучение по образовательным программам среднего профессионального образования в течение трех лет, предшествующих отчетному периоду:</t>
  </si>
  <si>
    <t>3.7.</t>
  </si>
  <si>
    <t>Изменение сети организаций, осуществляющих образовательную деятельность по образовательным программам среднего профессионального образования (в том числе ликвидация и реорганизация организаций, осуществляющих образовательную деятельность)</t>
  </si>
  <si>
    <t>3.7.1.</t>
  </si>
  <si>
    <t>профессиональные образовательные организации</t>
  </si>
  <si>
    <t>организации высшего образования, имеющие в своем составе структурные подразделения, реализующие образовательные программы подготовки квалифицированных рабочих, служащих</t>
  </si>
  <si>
    <t>организации высшего образования, имеющие в своем составе структурные подразделения, реализующие образовательные программы подготовки специалистов среднего звена</t>
  </si>
  <si>
    <t>3.8.</t>
  </si>
  <si>
    <t>Финансово-экономическая деятельность профессиональных образовательных организаций и образовательных организаций высшего образования в части обеспечения реализации образовательных программ среднего профессионального образования</t>
  </si>
  <si>
    <t>3.8.1.</t>
  </si>
  <si>
    <t>организации высшего образования</t>
  </si>
  <si>
    <t>3.8.2.</t>
  </si>
  <si>
    <t>Удельный вес финансовых средств от приносящей доход деятельности в общем объеме финансовых средств, полученных образовательными организациями от реализации образовательных программ среднего профессионального образования - программ подготовки специалистов среднего звена:</t>
  </si>
  <si>
    <t xml:space="preserve">организации высшего образования </t>
  </si>
  <si>
    <t>3.8.3.</t>
  </si>
  <si>
    <t>профессиональные образовательные организации, реализующие образовательные программы среднего профессионального образования - исключительно программы подготовки квалифицированных рабочих, служащих</t>
  </si>
  <si>
    <t>профессиональные образовательные организации, реализующие образовательные программы среднего профессионального образования - программы подготовки специалистов среднего звена</t>
  </si>
  <si>
    <t>Структура профессиональных образовательных организаций и образовательных организаций высшего образования, реализующих образовательные программы среднего профессионального образования (в том числе характеристика филиалов)</t>
  </si>
  <si>
    <t xml:space="preserve">Удельный вес числа организаций, имеющих филиалы, реализующие образовательные программы среднего профессионального образования - программы подготовки специалистов среднего звена, в общем числе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 </t>
  </si>
  <si>
    <t>3.10.</t>
  </si>
  <si>
    <t>Создание безопасных условий при организации образовательного процесса в организациях, осуществляющих образовательную деятельность в части реализации образовательных программ среднего профессионального образования</t>
  </si>
  <si>
    <t xml:space="preserve">Удельный вес площади зданий, оборудованной охранно-пожарной сигнализацией, в общей площади зданий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звена: учебно-лабораторные здания; общежития </t>
  </si>
  <si>
    <t>3.10.1.</t>
  </si>
  <si>
    <t>учебно-лабораторные здания</t>
  </si>
  <si>
    <t>общежития</t>
  </si>
  <si>
    <t xml:space="preserve">Удельный вес числа организаций, здания которых требуют капитального ремонта, в общем числе профессиональных образовательных организаций, реализующих образовательные программы среднего профессионального образования - исключительно программы подготовки квалифицированных рабочих, служащих </t>
  </si>
  <si>
    <t>3.10.2.</t>
  </si>
  <si>
    <t>3.9.</t>
  </si>
  <si>
    <t>3.9.1.</t>
  </si>
  <si>
    <t>Удельный вес числа организаций, здания которых находятся в аварийном состоянии, в общем числе профессиональных образовательных организаций, реализующих образовательные программы среднего профессионального образования - исключительно программы подготовки квалифицированных рабочих, служащих</t>
  </si>
  <si>
    <t>3.10.3.</t>
  </si>
  <si>
    <t>3.10.4.</t>
  </si>
  <si>
    <t xml:space="preserve">Удельный вес площади учебно-лабораторных зданий, находящейся в аварийном состоянии, в общей площади учебно-лабораторных зданий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 </t>
  </si>
  <si>
    <t xml:space="preserve">Удельный вес площади учебно-лабораторных зданий, требующей капитального ремонта, в общей площади учебно-лабораторных зданий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 </t>
  </si>
  <si>
    <t xml:space="preserve">Удельный вес площади общежитий, находящейся в аварийном состоянии, в общей площади общежитий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 </t>
  </si>
  <si>
    <t xml:space="preserve">Удельный вес площади общежитий, требующей капитального ремонта, в общей площади общежитий профессиональных образовательных организаций, реализующих образовательные программы среднего профессионального образования - программы подготовки специалистов среднего звена </t>
  </si>
  <si>
    <t xml:space="preserve">Удельный вес финансовых средств от приносящей доход деятельности в общем объеме финансовых средств, полученных образовательными организациями от реализации образовательных программ среднего профессионального образования - программ подготовки квалифицированных рабочих, служащих: </t>
  </si>
  <si>
    <t>очно-заочная форма обучения</t>
  </si>
  <si>
    <t>Структура численности студентов, обучающихся по образовательным программам среднего профессионального образования - программам подготовки специалистов среднего звена по формам обучения (удельный вес численности студентов соответствующей формы обучения в общей численности студентов, обучающихся по образовательным программам среднего профессионального образования - программам подготовки специалистов среднего звена):</t>
  </si>
  <si>
    <t>4. Сведения о развитии высшего образования</t>
  </si>
  <si>
    <t>Уровень доступности высшего образования и численность населения, получающего высшее образование</t>
  </si>
  <si>
    <t>4.1.</t>
  </si>
  <si>
    <t>Охват молодежи образовательными программами высшего образования (отношение численности студентов, обучающихся по образовательным программам высшего образования - программам бакалавриата, программам специалитета, программам магистратуры, к численности населения в возрасте 17 - 25 лет)</t>
  </si>
  <si>
    <t>4.1.1.</t>
  </si>
  <si>
    <t xml:space="preserve">Удельный вес численности студентов, обучающихся в ведущих классических университетах Российской Федерации, федеральных университетах и национальных исследовательских университетах, в общей численности студентов, обучающихся по образовательным программам высшего образования - программам бакалавриата, программам специалитета, программам магистратуры </t>
  </si>
  <si>
    <t>4.1.2.</t>
  </si>
  <si>
    <t>Содержание образовательной деятельности и организация образовательного процесса по образовательным программам высшего образования</t>
  </si>
  <si>
    <t>4.2.</t>
  </si>
  <si>
    <t>4.2.1.</t>
  </si>
  <si>
    <t>Структура численности студентов, обучающихся по образовательным программам высшего образования - программам бакалавриата, программам специалитета, программам магистратуры по формам обучения (удельный вес численности студентов соответствующей формы обучения в общей численности студентов, обучающихся по образовательным программам высшего образования - программам бакалавриата, программам специалитета, программам магистратуры):</t>
  </si>
  <si>
    <t>очная форма обучения</t>
  </si>
  <si>
    <t xml:space="preserve">заочная форма обучения </t>
  </si>
  <si>
    <t xml:space="preserve">Удельный вес численности лиц, обучающихся на платной основе, в общей численности студентов, обучающихся по образовательным программам высшего образования - программам бакалавриата, программам специалитета, программам магистратуры </t>
  </si>
  <si>
    <t>4.2.2.</t>
  </si>
  <si>
    <t>4.2.3.</t>
  </si>
  <si>
    <t xml:space="preserve">Удельный вес численности лиц, обучающихся с применением дистанционных образовательных технологий, электронного обучения, в общей численности студентов, обучающихся по образовательным программам высшего образования: программы бакалавриата; программы специалитета; программы магистратуры </t>
  </si>
  <si>
    <t>программы бакалавриата</t>
  </si>
  <si>
    <t>программы специалитета</t>
  </si>
  <si>
    <t>программы магистратуры</t>
  </si>
  <si>
    <t>Кадровое обеспечение образовательных организаций высшего образования и иных организаций, осуществляющих образовательную деятельность в части реализации образовательных программ высшего образования, а также оценка уровня заработной платы педагогических работников</t>
  </si>
  <si>
    <t>4.3.</t>
  </si>
  <si>
    <t>4.3.1.</t>
  </si>
  <si>
    <t xml:space="preserve">Удельный вес численности лиц в возрасте до 30 лет, в общей численности профессорско-преподавательского состава (без внешних совместителей и работающих по договорам гражданско-правового характера) организаций, осуществляющих образовательную деятельность по реализации образовательных программ высшего образования </t>
  </si>
  <si>
    <t>4.3.2.</t>
  </si>
  <si>
    <t xml:space="preserve">Соотношение численности штатного профессорско-преподавательского состава и профессорско-преподавательского состава, работающих на условиях внешнего совместительства, организаций, осуществляющих образовательную деятельность по реализации образовательных программам высшего образования (на 100 работников штатного состава приходится внешних совместителей) </t>
  </si>
  <si>
    <t>4.3.3.</t>
  </si>
  <si>
    <t xml:space="preserve">Численность студентов, обучающихся по образовательным программам высшего образования - программам бакалавриата, программам специалитета, программам магистратуры, в расчете на одного работника профессорско-преподавательского состава </t>
  </si>
  <si>
    <t>4.3.4.</t>
  </si>
  <si>
    <t xml:space="preserve">Отношение среднемесячной заработной платы профессорско-преподавательского состава государственных и муниципальных образовательных организаций высшего образования к среднемесячной заработной плате в субъекте Российской Федерации </t>
  </si>
  <si>
    <t>4.3.5.</t>
  </si>
  <si>
    <t>4.3.6.</t>
  </si>
  <si>
    <t xml:space="preserve">Удельный вес штатных преподавателей образовательных организаций высшего образования, желающих сменить работу, в общей численности штатных преподавателей образовательных организаций высшего образования </t>
  </si>
  <si>
    <t>4.3.7.</t>
  </si>
  <si>
    <t>Распространенность дополнительной занятости преподавателей образовательных организаций высшего образования (удельный вес штатных преподавателей образовательных организаций высшего образования, имеющих дополнительную работу, в общей численности штатных преподавателей образовательных организаций высшего образования)</t>
  </si>
  <si>
    <t>4.4.</t>
  </si>
  <si>
    <t>Материально-техническое и информационное обеспечение образовательных организаций высшего образования и иных организаций, осуществляющих образовательную деятельность в части реализации образовательных программ высшего образования</t>
  </si>
  <si>
    <t>Обеспеченность студентов образовательных организаций высшего образования общежитиями (удельный вес студентов, проживающих в общежитиях, в общей численности студентов, нуждающихся в общежитиях)</t>
  </si>
  <si>
    <t>4.4.1.</t>
  </si>
  <si>
    <t>4.4.2.</t>
  </si>
  <si>
    <t>Обеспеченность студентов образовательных организаций высшего образования сетью общественного питания</t>
  </si>
  <si>
    <t>Число персональных компьютеров, используемых в учебных целях, в расчете на 100 студентов образовательных организаций высшего образования: всего; имеющих доступ к Интернету</t>
  </si>
  <si>
    <t>3.4.3.</t>
  </si>
  <si>
    <t xml:space="preserve">удельный вес числа организаций, подключенных к Интернету со скоростью передачи данных 2 Мбит/сек и выше, в общем числе образовательных организаций высшего образования, подключенных к Интернету </t>
  </si>
  <si>
    <t>4.4.5.</t>
  </si>
  <si>
    <t>4.4.4.</t>
  </si>
  <si>
    <t xml:space="preserve">Площадь учебно-лабораторных зданий образовательных организаций высшего образования в расчете на одного студента </t>
  </si>
  <si>
    <t>4.5.</t>
  </si>
  <si>
    <t>Условия получения высшего профессионального образования лицами с ограниченными возможностями здоровья и инвалидами</t>
  </si>
  <si>
    <t xml:space="preserve">Удельный вес числа организаций, обеспечивающих доступность обучения и проживания лиц с ограниченными возможностями здоровья и инвалидов, в общем числе образовательных организаций высшего образования </t>
  </si>
  <si>
    <t>4.5.1.</t>
  </si>
  <si>
    <t xml:space="preserve">Удельный вес численности студентов-инвалидов в общей численности студентов, обучающихся по образовательным программам высшего образования - программам бакалавриата, программам специалитета, программам магистратуры </t>
  </si>
  <si>
    <t>4.5.2.</t>
  </si>
  <si>
    <t>4.6.</t>
  </si>
  <si>
    <t>Учебные и внеучебные достижения обучающихся лиц и профессиональные достижения выпускников организаций, реализующих программы высшего образования</t>
  </si>
  <si>
    <t xml:space="preserve">Удельный вес численности студентов очной формы обучения, получающих стипендии, в общей численности студентов очной формы обучения, обучающихся по образовательным программам высшего образования - программам бакалавриата, программам специалитета, программам магистратуры </t>
  </si>
  <si>
    <t>4.6.1.</t>
  </si>
  <si>
    <t xml:space="preserve">Уровень безработицы выпускников, завершивших обучение по образовательным программам высшего образования - программам бакалавриата, программам специалитета, программам магистратуры в течение трех лет, предшествующих отчетному периоду </t>
  </si>
  <si>
    <t>4.6.2.</t>
  </si>
  <si>
    <t>4.7.</t>
  </si>
  <si>
    <t>Финансово-экономическая деятельность образовательных организаций высшего образования в части обеспечения реализации образовательных программ высшего образования</t>
  </si>
  <si>
    <t>Удельный вес финансовых средств от приносящей доход деятельности в общем объеме финансовых средств, полученных образовательными организациями высшего образования от реализации образовательных программ высшего образования - программ бакалавриата, программ специалитета, программ магистратуры</t>
  </si>
  <si>
    <t>4.7.1.</t>
  </si>
  <si>
    <t xml:space="preserve">Объем финансовых средств, поступивших в образовательные организации высшего образования, в расчете на одного студента </t>
  </si>
  <si>
    <t>4.7.2.</t>
  </si>
  <si>
    <t>4.8.</t>
  </si>
  <si>
    <t>Структура образовательных организаций высшего образования, реализующих образовательные программы высшего образования (в том числе характеристика филиалов)</t>
  </si>
  <si>
    <t>Удельный вес числа организаций, имеющих филиалы, реализующие образовательные программы высшего образования - программы бакалавриата, программы специалитета, программы магистратуры, в общем числе образовательных организаций высшего образования</t>
  </si>
  <si>
    <t>4.8.1.</t>
  </si>
  <si>
    <t>4.9.</t>
  </si>
  <si>
    <t>Научная и творческая деятельность образовательных организаций высшего образования, а также иных организаций, осуществляющих образовательную деятельность, связанная с реализацией образовательных программ высшего образования</t>
  </si>
  <si>
    <t>Удельный вес финансовых средств, полученных от научной деятельности, в общем объеме финансовых средств образовательных организаций высшего образования</t>
  </si>
  <si>
    <t>4.9.1.</t>
  </si>
  <si>
    <t>4.9.2.</t>
  </si>
  <si>
    <t xml:space="preserve">Объем финансовых средств, полученных от научной деятельности, в расчете на 1 научно-педагогического работника </t>
  </si>
  <si>
    <t>4.9.3.</t>
  </si>
  <si>
    <t>Распространенность участия в исследованиях и разработках преподавателей организаций высшего образования (оценка удельного веса штатных преподавателей образовательных организаций высшего образования, занимающихся научной работой, в общей численности штатных преподавателей образовательных организаций высшего образования)</t>
  </si>
  <si>
    <t>4.9.4.</t>
  </si>
  <si>
    <t xml:space="preserve">Распространенность участия в научной работе студентов, обучающихся по образовательным программам высшего образования - программам бакалавриата и программам специалитета на 4 курсе и старше, по программам магистратуры (оценка удельного веса лиц, занимающихся научной работой в общей численности студентов, обучающихся по образовательным программам высшего образования - программам бакалавриата и программам специалитета на 4 курсе и старше, по программам магистратуры) </t>
  </si>
  <si>
    <t>4.10.</t>
  </si>
  <si>
    <t>Создание безопасных условий при организации образовательного процесса в организациях, осуществляющих образовательную деятельность в части реализации образовательных программ высшего образования</t>
  </si>
  <si>
    <t>4.10.1.</t>
  </si>
  <si>
    <t>4.10.2.</t>
  </si>
  <si>
    <t>Удельный вес площади зданий, находящейся в аварийном состоянии, в общей площади зданий образовательных организаций высшего образования:</t>
  </si>
  <si>
    <t xml:space="preserve">общежития </t>
  </si>
  <si>
    <t>4.10.3.</t>
  </si>
  <si>
    <t>Удельный вес площади зданий, требующей капитального ремонта, в общей площади зданий образовательных организаций высшего образования:</t>
  </si>
  <si>
    <t>3.10.5.</t>
  </si>
  <si>
    <t>3.10.6.</t>
  </si>
  <si>
    <t>3.10.7.</t>
  </si>
  <si>
    <t>III. Дополнительное образование</t>
  </si>
  <si>
    <t>5. Сведения о развитии дополнительного образования детей и взрослых</t>
  </si>
  <si>
    <t>Численность населения, обучающегося по дополнительным общеобразовательным программам</t>
  </si>
  <si>
    <t>5.1.</t>
  </si>
  <si>
    <t>Охват детей в возрасте 5 - 18 лет дополнительными общеобразовательными программами (удельный вес численности детей, получающих услуги дополнительного образования, в общей численности детей в возрасте 5 - 18 лет)</t>
  </si>
  <si>
    <t>5.1.1.</t>
  </si>
  <si>
    <t>численность детей, обучающихся в образовательных организациях дополнительного образования (включая филиалы) (указывается на основе данных о возрастном составе обучающихся)</t>
  </si>
  <si>
    <t>1-ДО (сводная) раздел 6, строка, 01, графы 04</t>
  </si>
  <si>
    <t>1-ДО (сводная) раздел 6, строка, 01, графы 05</t>
  </si>
  <si>
    <t>1-ДО (сводная) раздел 6, строка, 01, графы 06</t>
  </si>
  <si>
    <t>1-ДО (сводная) раздел 6, строка, 01, графы 07</t>
  </si>
  <si>
    <t>численность детей, обучающихся в образовательных организациях дополнительного образования (включая филиалы) - в музыкальных, художественных, хореографических школах и школах искусств (указывается на основе данных о возрастном составе обучающихся)</t>
  </si>
  <si>
    <t>1-ДМШ раздел 2. Строка 40, графа 3</t>
  </si>
  <si>
    <t>численность детей, обучающихся в образовательных организациях дополнительного образования (включая филиалы) - в детских, юношеских спортивных школах</t>
  </si>
  <si>
    <t>5-ФК раздел 2, строка 112, графа 5</t>
  </si>
  <si>
    <t>численность населения в возрасте 5 - 18 лет на 1 января следующего за отчетным года</t>
  </si>
  <si>
    <t>5.2.</t>
  </si>
  <si>
    <t>Содержание образовательной деятельности и организация образовательного процесса по образовательным программам дополнительным общеобразовательным программам</t>
  </si>
  <si>
    <t>Структура численности обучающихся в организациях дополнительного образования по видам образовательной деятельности (удельный вес численности детей, обучающихся в организациях, реализующих дополнительные общеобразовательные программы различных видов, в общей численности детей, обучающихся в организациях, реализующих дополнительные общеобразовательные программы)</t>
  </si>
  <si>
    <t>5.2.1.</t>
  </si>
  <si>
    <t>численность детей, обучающихся по дополнительным общеобразовательным программам в образовательных организациях дополнительного образования (включая филиалы) по видам образовательной деятельности:</t>
  </si>
  <si>
    <t>работающие по всем видам образовательной деятельности</t>
  </si>
  <si>
    <t>1-ДО (сводная), раздел 4, строка 02, графа 5</t>
  </si>
  <si>
    <t>1-ДО (сводная), раздел 4, строка 03, графа 5</t>
  </si>
  <si>
    <t>1-ДО (сводная), раздел 4, строка 04, графа 5</t>
  </si>
  <si>
    <t>1-ДО (сводная), раздел 4, строка 06, графа 5</t>
  </si>
  <si>
    <t>1-ДО (сводная), раздел 4, строка 05, графа 5</t>
  </si>
  <si>
    <t>1-ДО (сводная), раздел 4, строка 07, графа 5</t>
  </si>
  <si>
    <t>1-ДО (сводная), раздел 4, строка 08, графа 5</t>
  </si>
  <si>
    <t>1-ДО (сводная), раздел 4, строка 09, графа 5</t>
  </si>
  <si>
    <t>1-ДО (сводная), раздел 4, строка 10, графа 5</t>
  </si>
  <si>
    <t>художественная</t>
  </si>
  <si>
    <t>эколого-биологическая</t>
  </si>
  <si>
    <t>туристско-краеведческая</t>
  </si>
  <si>
    <t>техническая</t>
  </si>
  <si>
    <t>спортивная</t>
  </si>
  <si>
    <t>военно-патриотическая и спортивно-техническая</t>
  </si>
  <si>
    <t>другие</t>
  </si>
  <si>
    <t>численность детей, обучающихся по дополнительным общеобразовательным программам в образовательных организациях дополнительного образования (включая филиалы) - в музыкальных, художественных, хореографических школах и школах искусств</t>
  </si>
  <si>
    <t>1-ДМШ раздел 2, строка 40, графа 3</t>
  </si>
  <si>
    <t>численность детей, обучающихся по дополнительным общеобразовательным программам в образовательных организациях дополнительного образования (включая филиалы) - в детских, юношеских спортивных школах</t>
  </si>
  <si>
    <t>образование</t>
  </si>
  <si>
    <t>культура</t>
  </si>
  <si>
    <t>спорт</t>
  </si>
  <si>
    <t>5.3.</t>
  </si>
  <si>
    <t>Кадровое обеспечение организаций, осуществляющих образовательную деятельность в части реализации дополнительных общеобразовательных программ</t>
  </si>
  <si>
    <t xml:space="preserve">Отношение среднемесячной заработной платы педагогических работников государственных и муниципальных образовательных организаций дополнительного образования к среднемесячной заработной плате в субъекте Российской Федерации </t>
  </si>
  <si>
    <t>5.3.1.</t>
  </si>
  <si>
    <t>фонд начисленной заработной платы педагогических работников списочного состава (без внешних совместителей) государственных и муниципальных образовательных организаций дополнительного образования (включая филиалы), реализующих дополнительные общеобразовательные программы для детей, - всего</t>
  </si>
  <si>
    <t>ЗП-образование строка 07, графа 3</t>
  </si>
  <si>
    <t>средняя численность педагогических работников (без внешних совместителей) государственных и муниципальных образовательных организаций дополнительного образования (включая филиалы), реализующих дополнительные общеобразовательные программы для детей</t>
  </si>
  <si>
    <t>ЗП-образование строка 07, графа 1</t>
  </si>
  <si>
    <t>среднемесячная номинальная начисленная заработная плата в субъекте Российской Федерации.</t>
  </si>
  <si>
    <t>5.4.</t>
  </si>
  <si>
    <t>Материально-техническое и информационное обеспечение образовательных организаций, осуществляющих образовательную деятельность в части реализации дополнительных общеобразовательных программ</t>
  </si>
  <si>
    <t xml:space="preserve">Общая площадь всех помещений организаций дополнительного образования в расчете на одного обучающегося </t>
  </si>
  <si>
    <t>5.4.1.</t>
  </si>
  <si>
    <t>общая площадь всех помещений образовательных организаций дополнительного образования (включая филиалы), реализующих дополнительные общеобразовательные программы для детей</t>
  </si>
  <si>
    <t>1-ДО раздел 8, строка 03, графа 3</t>
  </si>
  <si>
    <t>численность детей, обучающихся в образовательных организациях дополнительного образования (включая филиалы)</t>
  </si>
  <si>
    <t>1-ДО раздел 3, строка 01, графа 3</t>
  </si>
  <si>
    <t>5.4.2.</t>
  </si>
  <si>
    <t>Удельный вес числа организаций, имеющих водопровод, центральное отопление, канализацию, в общем числе образовательных организаций дополнительного образования: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</si>
  <si>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детей, имеющих  - водопровод</t>
  </si>
  <si>
    <t>1-ДО раздел 8, строка 36, графа 3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</si>
  <si>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детей, имеющих  - центральное отопление</t>
  </si>
  <si>
    <t>1-ДО раздел 8, строка 37, графа 3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</si>
  <si>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детей, имеющих  - канализацию</t>
  </si>
  <si>
    <t>1- ДО раздел 8, строка 38, графа 3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</si>
  <si>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</t>
  </si>
  <si>
    <t>1-ДО раздел 8, строка 01, графа 3</t>
  </si>
  <si>
    <t>5.4.3.</t>
  </si>
  <si>
    <t>Число персональных компьютеров, используемых в учебных целях, в расчете на 100 обучающихся организаций дополнительного образования:</t>
  </si>
  <si>
    <t>число персональных компьютеров, используемых в учебных целях, в образовательных организациях дополнительного образования (включая филиалы), реализующих дополнительные общеобразовательные программы для детей</t>
  </si>
  <si>
    <t>1-ДО раздел 8, строка 51, графа 3</t>
  </si>
  <si>
    <t xml:space="preserve">число персональных компьютеров, используемых в учебных целях, имеющих доступ к Интернету, в образовательных организациях дополнительного образования (включая филиалы), реализующих дополнительные общеобразовательные программы для детей </t>
  </si>
  <si>
    <t>1-ДО раздел 8, строка 54, графа 3</t>
  </si>
  <si>
    <t>Изменение сети организаций, осуществляющих образовательную деятельность по дополнительным общеобразовательным программам (в том числе ликвидация и реорганизация организаций, осуществляющих образовательную деятельность)</t>
  </si>
  <si>
    <t>5.5.</t>
  </si>
  <si>
    <t xml:space="preserve">Темп роста числа образовательных организаций дополнительного образования </t>
  </si>
  <si>
    <t>5.5.1.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</si>
  <si>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 системы образования в отчетном году t</t>
  </si>
  <si>
    <t>1-ДО раздел 1, строка 01, графа 3 – отчетный год</t>
  </si>
  <si>
    <t>число музыкальных, художественных, хореографических школ и школ искусств в отчетном году t</t>
  </si>
  <si>
    <t>число детских, юношеских спортивных школ в отчетном году t</t>
  </si>
  <si>
    <t>5-ФК раздел 1, строка 04, графа 3 – отчетный год</t>
  </si>
  <si>
    <t>1-ДМШ - отчетный год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</si>
  <si>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 в году t-1, предшествовавшем отчетному году t</t>
  </si>
  <si>
    <t>1-ДО раздел 1, строка 01, графа 3 – предыдущий год</t>
  </si>
  <si>
    <t>число музыкальных, художественных, хореографических школ и школ искусств в году t-1, предшествовавшем отчетному году t</t>
  </si>
  <si>
    <t>1-ДМШ - предыдущий год</t>
  </si>
  <si>
    <t>число детских, юношеских спортивных школ в году t-1, предшествовавшем отчетному году t</t>
  </si>
  <si>
    <t>5-ФК раздел 1, строка 04, графа 3 – предыдущий год</t>
  </si>
  <si>
    <t>Российская Федерация, субъекты Российской Федерации; города и поселки городского типа; сельская местность</t>
  </si>
  <si>
    <t>5.6.</t>
  </si>
  <si>
    <t>Финансово-экономическая деятельность образовательных организаций, осуществляющих образовательную деятельность в части реализации дополнительных общеобразовательных программ</t>
  </si>
  <si>
    <t xml:space="preserve">Общий объем финансовых средств, поступивших в образовательные организации дополнительного образования, в расчете на одного обучающегося </t>
  </si>
  <si>
    <t>5.6.1.</t>
  </si>
  <si>
    <t>общий объем финансирования образовательных организаций дополнительного образования (включая филиалы), реализующих дополнительные общеобразовательные программы для детей</t>
  </si>
  <si>
    <t xml:space="preserve"> (1-ДО раздел 9, строка 01, графа 3)</t>
  </si>
  <si>
    <t>1-ДО раздел 9, строка 01, графа 3</t>
  </si>
  <si>
    <t xml:space="preserve">Удельный вес финансовых средств от приносящей доход деятельности в общем объеме финансовых средств образовательных организаций дополнительного образования </t>
  </si>
  <si>
    <t>объем средств от приносящей доход деятельности (внебюджетных средств), поступивших в образовательные организации дополнительного образования (включая филиалы), реализующие дополнительные общеобразовательные программы для детейи</t>
  </si>
  <si>
    <t>Структура организаций, осуществляющих образовательную деятельность, реализующих дополнительные общеобразовательные программы (в том числе характеристика их филиалов)</t>
  </si>
  <si>
    <t>5.7.</t>
  </si>
  <si>
    <t>5.7.1.</t>
  </si>
  <si>
    <t>Удельный вес числа организаций, имеющих филиалы, в общем числе образовательных организаций дополнительного образования</t>
  </si>
  <si>
    <t>число организаций дополнительного образования (включая филиалы), реализующих дополнительные общеобразовательные программы для детей, имеющих филиалы</t>
  </si>
  <si>
    <t>1-ДО раздел 1, строка 01, графа 16</t>
  </si>
  <si>
    <t>число организаций дополнительного образования (включая филиалы), реализующих дополнительные общеобразовательные программы для детей</t>
  </si>
  <si>
    <t>1-ДО раздел 1, строка 01, графа 3</t>
  </si>
  <si>
    <t>Создание безопасных условий при организации образовательного процесса в организациях, осуществляющих образовательную деятельность в части реализации дополнительных общеобразовательных программ</t>
  </si>
  <si>
    <t>5.8.</t>
  </si>
  <si>
    <t xml:space="preserve">Удельный вес числа организаций, имеющих пожарные краны и рукава, в общем числе образовательных организаций дополнительного образования </t>
  </si>
  <si>
    <t>5.8.1.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</si>
  <si>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детей, имеющих пожарные краны и рукава</t>
  </si>
  <si>
    <t>1-ДО раздел 8, строка 74, графа 3</t>
  </si>
  <si>
    <t>5.8.2.</t>
  </si>
  <si>
    <t>Удельный вес числа организаций, имеющих дымовые извещатели, в общем числе образовательных организаций дополнительного образования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</si>
  <si>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детей, имеющих дымовые извещатели</t>
  </si>
  <si>
    <t>1-ДО раздел 8, строка 73, графа 3</t>
  </si>
  <si>
    <t>5.8.3.</t>
  </si>
  <si>
    <t xml:space="preserve">Удельный вес числа организаций, здания которых находятся в аварийном состоянии, в общем числе образовательных организаций дополнительного образования 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</si>
  <si>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детей, здания которых находятся в аварийном состоянии</t>
  </si>
  <si>
    <t>1-ДО раздел 8, строка 31, графа 3</t>
  </si>
  <si>
    <t>5.8.4.</t>
  </si>
  <si>
    <t xml:space="preserve">Удельный вес числа организаций, здания которых требуют капитального ремонта, в общем числе образовательных организаций дополнительного образования </t>
  </si>
  <si>
    <t>число образовательных организаций дополнительного образования (включая филиалы), реализующих дополнительные общеобразовательные программы для детей, здания которых требуют капитального ремонта</t>
  </si>
  <si>
    <t>1-ДО раздел 8, строка 28, графа 3</t>
  </si>
  <si>
    <t>Учебные и внеучебные достижения лиц, обучающихся по программам дополнительного образования детей</t>
  </si>
  <si>
    <t>5.9.</t>
  </si>
  <si>
    <t>5.9.1.</t>
  </si>
  <si>
    <t>социологический опрос родителей детей, обкчающихся в организациях дополнительного образования</t>
  </si>
  <si>
    <t>6. Сведения о развитии дополнительного профессионального образования</t>
  </si>
  <si>
    <t>Численность населения, обучающегося по дополнительным профессиональным программам</t>
  </si>
  <si>
    <t>6.1.</t>
  </si>
  <si>
    <t>6.1.1.</t>
  </si>
  <si>
    <t xml:space="preserve">Охват занятых в организациях реального сектора экономики программами профессиональной переподготовки, повышения квалификации </t>
  </si>
  <si>
    <t>6.1.2.</t>
  </si>
  <si>
    <t>6.1.3.</t>
  </si>
  <si>
    <t>Удельный вес численности работников организаций, получивших дополнительное профессиональное образование, в общей численности штатных работников организаций</t>
  </si>
  <si>
    <t>6.2.</t>
  </si>
  <si>
    <t>Содержание образовательной деятельности и организация образовательного процесса по дополнительным профессиональным программам</t>
  </si>
  <si>
    <t xml:space="preserve">Удельный вес численности лиц, получивших дополнительное профессиональное образование с использованием дистанционных образовательных технологий, в общей численности работников организаций, получивших дополнительное профессиональное образование </t>
  </si>
  <si>
    <t>6.2.1.</t>
  </si>
  <si>
    <t>6.3.</t>
  </si>
  <si>
    <t>Кадровое обеспечение организаций, осуществляющих образовательную деятельность в части реализации дополнительных образовательных программ</t>
  </si>
  <si>
    <t>6.3.1.</t>
  </si>
  <si>
    <t>Удельный вес численности лиц, имеющих ученую степень, в общей численности профессорско-преподавательского состава (без внешних совместителей и работающих по договорам гражданско-правового характера) организаций, осуществляющих образовательную деятельность по реализации дополнительных профессиональных программам:</t>
  </si>
  <si>
    <t>6.4.</t>
  </si>
  <si>
    <t>Материально-техническое и информационное обеспечение профессиональных организаций, осуществляющих образовательную деятельность в части реализации дополнительных профессиональных программ</t>
  </si>
  <si>
    <t xml:space="preserve">Удельный вес стоимости дорогостоящих машин и оборудования (стоимостью свыше 1 млн. рублей за ед.) в общей стоимости машин и оборудования образовательных организаций дополнительного профессионального образования </t>
  </si>
  <si>
    <t>6.4.1.</t>
  </si>
  <si>
    <t xml:space="preserve">Число персональных компьютеров, используемых в учебных целях, в расчете на 100 слушателей организаций дополнительного профессионального образования: всего; имеющих доступ к Интернету </t>
  </si>
  <si>
    <t>6.4.2.</t>
  </si>
  <si>
    <t>6.5.</t>
  </si>
  <si>
    <t>Изменение сети организаций, осуществляющих образовательную деятельность по дополнительным профессиональным программам (в том числе ликвидация и реорганизация организаций, осуществляющих образовательную деятельность)</t>
  </si>
  <si>
    <t xml:space="preserve">Темп роста числа организаций, осуществляющих образовательную деятельность по реализации дополнительных профессиональных программ: организации дополнительного профессионального образования; профессиональные образовательные организации; организации высшего образования </t>
  </si>
  <si>
    <t>6.5.1.</t>
  </si>
  <si>
    <t>организации дополнительного профессионального образования</t>
  </si>
  <si>
    <t>6.6.</t>
  </si>
  <si>
    <t>Условия освоения дополнительных профессиональных программ лицами с ограниченными возможностями здоровья и инвалидами</t>
  </si>
  <si>
    <t>Удельный вес численности лиц с ограниченными возможностями здоровья и инвалидов в общей численности работников организаций, прошедших обучение по дополнительным профессиональным программам</t>
  </si>
  <si>
    <t>6.6.1.</t>
  </si>
  <si>
    <t>6.7.</t>
  </si>
  <si>
    <t>Научная деятельность организаций, осуществляющих образовательную деятельность, связанная с реализацией дополнительных образовательных программ</t>
  </si>
  <si>
    <t>Удельный вес финансовых средств, полученных от научной деятельности, в общем объеме финансовых средств организаций дополнительного профессионального образования</t>
  </si>
  <si>
    <t>6.7.1.</t>
  </si>
  <si>
    <t>6.8.</t>
  </si>
  <si>
    <t>Создание безопасных условий при организации образовательного процесса в организациях, осуществляющих образовательную деятельность в части реализации дополнительных образовательных программ</t>
  </si>
  <si>
    <t>6.8.1.</t>
  </si>
  <si>
    <t>6.9.</t>
  </si>
  <si>
    <t>Профессиональные достижения выпускников организаций, реализующих программы дополнительного профессионального образования</t>
  </si>
  <si>
    <t>Оценка отношения среднемесячной заработной платы лиц, прошедших обучение по дополнительным профессиональным программам в течение последних 3 лет, и лиц, не обучавшихся по дополнительным образовательным программам в течение последних 3 лет</t>
  </si>
  <si>
    <t>6.9.1.</t>
  </si>
  <si>
    <t>IV. Профессиональное обучение</t>
  </si>
  <si>
    <t>7. Сведения о развитии профессионального обучения</t>
  </si>
  <si>
    <t>7.1.</t>
  </si>
  <si>
    <t>Численность лиц, прошедших обучение по образовательным программам профессионального обучения (в профессиональных образовательных организациях, реализующих образовательные программы среднего профессионального образования - программы подготовки квалифицированных рабочих, служащих)</t>
  </si>
  <si>
    <t>человек</t>
  </si>
  <si>
    <t xml:space="preserve">Численность работников организаций, прошедших профессиональное обучение: всего; профессиональная подготовка по профессиям рабочих, должностям служащих; переподготовка рабочих, служащих; повышение квалификации рабочих, служащих </t>
  </si>
  <si>
    <t>7.1.1.</t>
  </si>
  <si>
    <t>7.1.2.</t>
  </si>
  <si>
    <t xml:space="preserve">Удельный вес численности работников организаций, прошедших профессиональное обучение, в общей численности штатных работников организаций </t>
  </si>
  <si>
    <t>7.1.3.</t>
  </si>
  <si>
    <t>7.2.</t>
  </si>
  <si>
    <t>Содержание образовательной деятельности и организация образовательного процесса по основным программам профессионального обучения</t>
  </si>
  <si>
    <t xml:space="preserve">Удельный вес численности лиц, прошедших обучение по образовательным программам профессионального обучения по месту своей работы, в общей численности работников организаций, прошедших обучение по образовательным программам профессионального обучения </t>
  </si>
  <si>
    <t>7.2.1.</t>
  </si>
  <si>
    <t>7.3.</t>
  </si>
  <si>
    <t>Кадровое обеспечение организаций, осуществляющих образовательную деятельность в части реализации основных программ дополнительного обучения</t>
  </si>
  <si>
    <t xml:space="preserve">Удельный вес численности лиц, имеющих высшее образование, в общей численности преподавателей (без внешних совместителей и работающих по договорам гражданско-правового характера) организаций, осуществляющих образовательную деятельность по реализации образовательных программ профессионального обучения </t>
  </si>
  <si>
    <t>7.3.1.</t>
  </si>
  <si>
    <t>7.4.</t>
  </si>
  <si>
    <t>Материально-техническое и информационное обеспечение организаций, осуществляющих образовательную деятельность в части реализации основных программ профессионального обучения</t>
  </si>
  <si>
    <t>Удельный вес стоимости дорогостоящих машин и оборудования (стоимостью свыше 1 млн. рублей за ед.) в общей стоимости машин и оборудования организаций, осуществляющих образовательную деятельность по реализации образовательных программ профессионального обучения</t>
  </si>
  <si>
    <t>7.4.1.</t>
  </si>
  <si>
    <t>7.5.</t>
  </si>
  <si>
    <t>Условия профессионального обучения лиц с ограниченными возможностями здоровья и инвалидов</t>
  </si>
  <si>
    <t>7.5.1.</t>
  </si>
  <si>
    <t>Удельный вес численности лиц с ограниченными возможностями здоровья и инвалидов в общей численности работников организаций, обученных по дополнительным профессиональным программам и программам профессионального обучения</t>
  </si>
  <si>
    <t>Трудоустройство (изменение условий профессиональной деятельности) выпускников организаций, осуществляющих образовательную деятельность</t>
  </si>
  <si>
    <t>7.6.</t>
  </si>
  <si>
    <t>Удельный вес лиц, трудоустроившихся в течение 1 года после окончания обучения по полученной профессии на рабочие места, требующие высокого уровня квалификации, в общей численности лиц, обученных по образовательным программам профессионального обучения</t>
  </si>
  <si>
    <t>7.6.1.</t>
  </si>
  <si>
    <t>Изменение сети организаций, осуществляющих образовательную деятельность по основным программам профессионального обучения (в том числе ликвидация и реорганизация организаций, осуществляющих образовательную деятельность)</t>
  </si>
  <si>
    <t>7.7.</t>
  </si>
  <si>
    <t>7.7.1.</t>
  </si>
  <si>
    <t>Финансово-экономическая деятельность организаций, осуществляющих образовательную деятельность в части обеспечения реализации основных программ профессионального обучения</t>
  </si>
  <si>
    <t>7.8.</t>
  </si>
  <si>
    <t xml:space="preserve">Структура финансовых средств, поступивших в организации, осуществляющих образовательную деятельность по реализации образовательных программ профессионального обучения: бюджетные ассигнования; финансовые средства от приносящей доход деятельности </t>
  </si>
  <si>
    <t>7.8.1.</t>
  </si>
  <si>
    <t>бюджетные ассигнования</t>
  </si>
  <si>
    <t>7.9.</t>
  </si>
  <si>
    <t>Сведения о представителях работодателей, участвующих в учебном процессе</t>
  </si>
  <si>
    <t xml:space="preserve">Удельный вес представителей работодателей, участвующих в учебном процессе, в общей численности преподавателей и мастеров производственного обучения организаций, осуществляющих образовательную деятельность по реализации образовательных программ профессионального обучения </t>
  </si>
  <si>
    <t>7.9.1.</t>
  </si>
  <si>
    <t>Число организаций, осуществляющих образовательную деятельность по образовательным программам профессионального обучения, в том числе:</t>
  </si>
  <si>
    <t>V. Дополнительная информация о системе образования</t>
  </si>
  <si>
    <t>8. Сведения об интеграции образования и науки, а также образования и сферы труда</t>
  </si>
  <si>
    <t>8.1.</t>
  </si>
  <si>
    <t>Сведения об интеграции образования и науки, а также образования и сферы труда</t>
  </si>
  <si>
    <t>Численность населения, обучающегося по программам профессионального обучения</t>
  </si>
  <si>
    <t xml:space="preserve">Удельный вес сектора организаций высшего образования во внутренних затратах на исследования и разработки </t>
  </si>
  <si>
    <t>8.1.1.</t>
  </si>
  <si>
    <t>Участие организаций различных отраслей экономики в обеспечении и осуществлении образовательной деятельности</t>
  </si>
  <si>
    <t>исключительно профессиональной подготовки квалифицированных рабочих, служащих</t>
  </si>
  <si>
    <t>Оценка представителями организаций реального сектора экономики распространенности их сотрудничества с образовательными организациями, реализующими профессиональные образовательные программы (оценка удельного веса организаций реального сектора экономики, сотрудничавших с организациями, реализующими профессиональные образовательные программы, в общем числе организаций реального сектора экономики):</t>
  </si>
  <si>
    <t>профессиональной подготовки специалистов среднего звена</t>
  </si>
  <si>
    <t>бакалавриата, подготовки специалистов, магистратуры</t>
  </si>
  <si>
    <t>9. Сведения об интеграции российского образования с мировым образовательным пространством</t>
  </si>
  <si>
    <t>9.1.</t>
  </si>
  <si>
    <t xml:space="preserve">всего </t>
  </si>
  <si>
    <t>граждане СНГ</t>
  </si>
  <si>
    <t>9.2.</t>
  </si>
  <si>
    <t>Удельный вес численности иностранных студентов в общей численности студентов, обучающихся по образовательным программам среднего профессионального образования - программам подготовки специалистов среднего звена:</t>
  </si>
  <si>
    <t>Удельный вес численности иностранных студентов в общей численности студентов, обучающихся по образовательным программам высшего образования - программам бакалавриата, программам специалитета, программам магистратуры:</t>
  </si>
  <si>
    <t>10. Развитие системы оценки качества образования и информационной прозрачности системы образования</t>
  </si>
  <si>
    <t>10.1.1.</t>
  </si>
  <si>
    <t>Индекс удовлетворенности населения качеством образования, которое предоставляют образовательные организации</t>
  </si>
  <si>
    <t>10.1.2.</t>
  </si>
  <si>
    <t>Индекс удовлетворенности работодателей качеством подготовки в образовательных организациях профессионального образования</t>
  </si>
  <si>
    <t>Результаты участия обучающихся в образовательных организациях в российских и международных тестированиях знаний, конкурсах и олимпиадах</t>
  </si>
  <si>
    <t>Удельный вес численности лиц, достигших базового уровня образовательных достижений в международных сопоставительных исследованиях качества образования (изучение качества чтения и понимания текста (PIRLS), исследование качества математического и естественнонаучного общего образования (TIMSS), оценка образовательных достижений учащихся (PISA)), в общей численности российских учащихся общеобразовательных организаций &lt;*&gt;:</t>
  </si>
  <si>
    <t>естествознание (4 класс);</t>
  </si>
  <si>
    <t>естествознание (8 класс);</t>
  </si>
  <si>
    <t>международное исследование PIRLS</t>
  </si>
  <si>
    <t>международное исследование TIMSS</t>
  </si>
  <si>
    <t>математика (4 класс)</t>
  </si>
  <si>
    <t>математика (8 класс)</t>
  </si>
  <si>
    <t>международное исследование PISA</t>
  </si>
  <si>
    <t>читательская грамотность</t>
  </si>
  <si>
    <t>математическая грамотность</t>
  </si>
  <si>
    <t>10.2.1.</t>
  </si>
  <si>
    <t xml:space="preserve">Удельный вес численности студентов образовательных организаций высшего образования, использующих образовательный кредит для оплаты обучения, в общей численности обучающихся на платной основе </t>
  </si>
  <si>
    <t>10.3.1.</t>
  </si>
  <si>
    <t>10.3.2.</t>
  </si>
  <si>
    <t>Удельный вес числа общеобразовательных организаций, в которых созданы коллегиальные органы управления, в общем числе общеобразовательных организаций</t>
  </si>
  <si>
    <t>10.4.1.</t>
  </si>
  <si>
    <t>Удельный вес образовательных организаций, охваченных инструментами независимой системы оценки качества образования, в общем числе образовательных организаций</t>
  </si>
  <si>
    <t>11. Сведения о создании условий социализации и самореализации молодежи (в том числе лиц, обучающихся по уровням и видам образования)</t>
  </si>
  <si>
    <t>10.1.</t>
  </si>
  <si>
    <t>Оценка деятельности системы образования гражданами</t>
  </si>
  <si>
    <t>10.2.</t>
  </si>
  <si>
    <t>10.3.</t>
  </si>
  <si>
    <t>Развитие механизмов государственно-частного управления в системе образования</t>
  </si>
  <si>
    <t>10.4.</t>
  </si>
  <si>
    <t>Развитие региональных систем оценки качества образования</t>
  </si>
  <si>
    <t>11.1.</t>
  </si>
  <si>
    <t>Социально-демографические характеристики и социальная интеграция</t>
  </si>
  <si>
    <t>Удельный вес населения в возрасте 5 - 18 лет, охваченного образованием, в общей численности населения в возрасте 5 - 18 лет</t>
  </si>
  <si>
    <t>11.1.1.</t>
  </si>
  <si>
    <t>11.1.2.</t>
  </si>
  <si>
    <t>Структура подготовки кадров по профессиональным образовательным программам (удельный вес численности выпускников, освоивших профессиональные образовательные программы соответствующего уровня, в общей численности выпускников):</t>
  </si>
  <si>
    <t>11.2.</t>
  </si>
  <si>
    <t>Ценностные ориентации молодежи и ее участие в общественных достижениях</t>
  </si>
  <si>
    <t xml:space="preserve">Удельный вес численности молодых людей в возрасте от 14 до 30 лет, участвующих в деятельности молодежных общественных объединений, в общей численности молодежи в возрасте от 14 до 30 лет </t>
  </si>
  <si>
    <t>11.2.1.</t>
  </si>
  <si>
    <t>11.3.</t>
  </si>
  <si>
    <t>Образование и занятость молодежи</t>
  </si>
  <si>
    <t xml:space="preserve">Оценка удельного веса лиц, совмещающих учебу и работу, в общей численности студентов старших курсов образовательных организаций высшего образования </t>
  </si>
  <si>
    <t>11.3.1.</t>
  </si>
  <si>
    <t>11.4.</t>
  </si>
  <si>
    <t>Деятельность федеральных органов исполнительной власти и органов исполнительной власти субъектов Российской Федерации по созданию условий социализации и самореализации молодежи</t>
  </si>
  <si>
    <t>11.4.1.</t>
  </si>
  <si>
    <t>Удельный вес численности молодых людей в возрасте от 14 до 30 лет, вовлеченных в реализуемые федеральными органами исполнительной власти и органами исполнительной власти субъектов Российской Федерации проекты и программы в сфере поддержки талантливой молодежи, в общей численности молодежи в возрасте от 14 до 30 лет</t>
  </si>
  <si>
    <t>квадратный метр</t>
  </si>
  <si>
    <t>единица</t>
  </si>
  <si>
    <t>день</t>
  </si>
  <si>
    <t>тысяча рублей</t>
  </si>
  <si>
    <t>Отношение среднемесячной заработной платы педагогических работников государственных и муниципальных общеобразовательных организаций к среднемесячной заработной плате в субъекте Российской Федерации:</t>
  </si>
  <si>
    <t>педагогических работников - всего</t>
  </si>
  <si>
    <t>раз</t>
  </si>
  <si>
    <t>балл</t>
  </si>
  <si>
    <t>Удельный вес численности выпускников, освоивших образовательные программы среднего общего образования, получивших количество баллов по ЕГЭ ниже минимального, в общей численности выпускников, освоивших образовательные программы среднего общего образования, сдававших ЕГЭ:</t>
  </si>
  <si>
    <t>численность получивших ниже минимального количества баллов, по результатам ЕГЭ по предмету i</t>
  </si>
  <si>
    <t>Удельный вес численности выпускников, освоивших образовательные программы основного общего образования, получивших количество баллов по ГИА ниже минимального, в общей численности выпускников, освоивших образовательные программы основного общего образования, сдававших ГИА:</t>
  </si>
  <si>
    <t>по русскому языку</t>
  </si>
  <si>
    <t>по математике</t>
  </si>
  <si>
    <t>численость получивших ниже минимального количества баллов по результатам ГИА по предмету i</t>
  </si>
  <si>
    <t>Среднее значение количества баллов по государственной итоговой аттестации (далее - ГИА), полученных выпускниками, освоившими образовательные программы основного общего образования:</t>
  </si>
  <si>
    <t>Среднее значение количества баллов по ЕГЭ, полученных выпускниками, освоившими образовательные программы среднего общего образования:</t>
  </si>
  <si>
    <t>общая численность выпускников, освоивших образовательные программы среднего общего образования, сдававших ЕГЭ</t>
  </si>
  <si>
    <t>общая численность выпускников, освоивших образовательные программы основного общего образования, сдававших ГИА</t>
  </si>
  <si>
    <t>высшую квалификационную категорию</t>
  </si>
  <si>
    <t>первую квалификационную категорию</t>
  </si>
  <si>
    <t>программы подготовки специалистов среднего звена</t>
  </si>
  <si>
    <t>профессиональные образовательные организации, реализующие исключительно программы подготовки квалифицированных рабочих, служащих</t>
  </si>
  <si>
    <t>профессиональные образовательные организации, реализующие программы подготовки специалистов среднего звена</t>
  </si>
  <si>
    <t>3.4.6.</t>
  </si>
  <si>
    <t>Темп роста числа образовательных организаций, реализующих:</t>
  </si>
  <si>
    <t>Программы подготовки специалистов среднего звена:</t>
  </si>
  <si>
    <t>Программы подготовки квалифицированных рабочих, служащих:</t>
  </si>
  <si>
    <t>Объем финансовых средств, поступивших в профессиональные образовательные организации, в расчете на 1 студента:</t>
  </si>
  <si>
    <t>Удельный вес численности лиц, имеющих ученую степень, в общей численности профессорско-преподавательского состава (без внешних совместителей и работающих по договорам гражданско-правового характера) организаций, осуществляющих образовательную деятельность по реализации образовательных программ высшего образования:</t>
  </si>
  <si>
    <t>доктора наук</t>
  </si>
  <si>
    <t>кандидата наук</t>
  </si>
  <si>
    <t>4.4.3.</t>
  </si>
  <si>
    <t>Удельный вес площади зданий, оборудованной охранно-пожарной сигнализацией, в общей площади зданий образовательных организаций высшего образования:</t>
  </si>
  <si>
    <t>Результаты занятий детей в организациях дополнительного образования (оценка удельного веса родителей детей, обучающихся в образовательных организациях дополнительного образования, отметивших различные результаты обучения их детей, в общей численности родителей детей, обучающихся в образовательных организациях дополнительного образования):</t>
  </si>
  <si>
    <t>приобретение актуальных знаний, практических навыков обучающимися</t>
  </si>
  <si>
    <t>выявление и развитие таланта и способностей обучающихся</t>
  </si>
  <si>
    <t>профессиональная ориентация, освоение значимых для профессиональной деятельности навыков обучающимися</t>
  </si>
  <si>
    <t>улучшение знаний школьной программы обучающимися</t>
  </si>
  <si>
    <t>Охват населения программами дополнительного профессионального образования (удельный вес численности занятого населения в возрасте 25-64 лет, прошедшего повышение квалификации и (или) переподготовку, в общей численности занятого в экономике населения данной возрастной группы)</t>
  </si>
  <si>
    <t>Удельный вес площади зданий, требующей капитального ремонта, в общей площади зданий организаций дополнительного профессионального образования:</t>
  </si>
  <si>
    <t>тысяча человек</t>
  </si>
  <si>
    <t>профессиональная подготовка по профессиям рабочих, должностям служащих</t>
  </si>
  <si>
    <t>переподготовка рабочих, служащих</t>
  </si>
  <si>
    <t>повышение квалификации рабочих, служащих</t>
  </si>
  <si>
    <t>организации дополнительного образования</t>
  </si>
  <si>
    <t>образовательные организации высшего образования</t>
  </si>
  <si>
    <t>общеобразовательные организации</t>
  </si>
  <si>
    <t>учебные центры профессиональной квалификации</t>
  </si>
  <si>
    <t>финансовые средства от приносящей доход деятельности</t>
  </si>
  <si>
    <t>8.2.</t>
  </si>
  <si>
    <t>8.2.1.</t>
  </si>
  <si>
    <t>естественнонаучная грамотность</t>
  </si>
  <si>
    <t>образовательные программы среднего профессионального образования - программы подготовки квалифицированных рабочих, служащих</t>
  </si>
  <si>
    <t>образовательные программы среднего профессионального образования - программы подготовки специалистов среднего звена</t>
  </si>
  <si>
    <t>образовательные программы высшего образования - программы бакалавриата</t>
  </si>
  <si>
    <t>программы высшего образования - программы специалитета</t>
  </si>
  <si>
    <t>образовательные программы высшего образования - программы магистратуры</t>
  </si>
  <si>
    <t>образовательные программы высшего образования - программы подготовки кадров высшей квалификации</t>
  </si>
  <si>
    <t>численность респондентов</t>
  </si>
  <si>
    <t>Российская Федерация (субъекты Российской Федерации; государственные и муниципальные организации; частные организации</t>
  </si>
  <si>
    <t>Значение показателя за 2013 год</t>
  </si>
  <si>
    <t>Значение показателя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</si>
</sst>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top" wrapText="1"/>
    </xf>
    <xf numFmtId="0" fontId="2" fillId="0" borderId="0" xfId="0" applyFont="1" applyAlignment="1"/>
    <xf numFmtId="164" fontId="0" fillId="0" borderId="1" xfId="0" applyNumberFormat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1" fontId="0" fillId="0" borderId="0" xfId="0" applyNumberFormat="1"/>
    <xf numFmtId="0" fontId="0" fillId="0" borderId="1" xfId="0" applyFill="1" applyBorder="1" applyAlignment="1">
      <alignment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164" fontId="0" fillId="0" borderId="2" xfId="0" applyNumberFormat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/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Border="1"/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/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Fill="1"/>
    <xf numFmtId="16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top" wrapText="1"/>
    </xf>
    <xf numFmtId="2" fontId="0" fillId="0" borderId="1" xfId="0" applyNumberForma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0" xfId="0" applyFill="1"/>
    <xf numFmtId="0" fontId="5" fillId="0" borderId="0" xfId="0" applyFont="1" applyFill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10"/>
  <sheetViews>
    <sheetView view="pageBreakPreview" zoomScale="60" zoomScaleNormal="100" workbookViewId="0">
      <selection activeCell="B6" sqref="B6"/>
    </sheetView>
  </sheetViews>
  <sheetFormatPr defaultRowHeight="15" x14ac:dyDescent="0.25"/>
  <cols>
    <col min="2" max="2" width="75.140625" customWidth="1"/>
    <col min="3" max="3" width="16.140625" customWidth="1"/>
    <col min="4" max="5" width="14" customWidth="1"/>
  </cols>
  <sheetData>
    <row r="3" spans="1:5" ht="18.75" x14ac:dyDescent="0.3">
      <c r="A3" s="76" t="s">
        <v>0</v>
      </c>
      <c r="B3" s="76"/>
      <c r="C3" s="76"/>
      <c r="D3" s="76"/>
    </row>
    <row r="4" spans="1:5" ht="18.75" x14ac:dyDescent="0.3">
      <c r="A4" s="76" t="s">
        <v>1</v>
      </c>
      <c r="B4" s="76"/>
      <c r="C4" s="76"/>
      <c r="D4" s="76"/>
    </row>
    <row r="5" spans="1:5" x14ac:dyDescent="0.25">
      <c r="A5" s="1"/>
      <c r="B5" s="1"/>
      <c r="C5" s="1"/>
      <c r="D5" s="1"/>
      <c r="E5" s="1"/>
    </row>
    <row r="6" spans="1:5" ht="45" x14ac:dyDescent="0.25">
      <c r="A6" s="4" t="s">
        <v>6</v>
      </c>
      <c r="B6" s="4" t="s">
        <v>457</v>
      </c>
      <c r="C6" s="5" t="s">
        <v>11</v>
      </c>
      <c r="D6" s="5" t="s">
        <v>984</v>
      </c>
      <c r="E6" s="5" t="s">
        <v>985</v>
      </c>
    </row>
    <row r="7" spans="1:5" x14ac:dyDescent="0.25">
      <c r="A7" s="75" t="s">
        <v>3</v>
      </c>
      <c r="B7" s="75"/>
      <c r="C7" s="75"/>
      <c r="D7" s="75"/>
    </row>
    <row r="8" spans="1:5" x14ac:dyDescent="0.25">
      <c r="A8" s="75" t="s">
        <v>4</v>
      </c>
      <c r="B8" s="75"/>
      <c r="C8" s="75"/>
      <c r="D8" s="75"/>
    </row>
    <row r="9" spans="1:5" ht="30" x14ac:dyDescent="0.25">
      <c r="A9" s="10" t="s">
        <v>7</v>
      </c>
      <c r="B9" s="37" t="s">
        <v>5</v>
      </c>
      <c r="C9" s="8"/>
      <c r="D9" s="8"/>
      <c r="E9" s="8"/>
    </row>
    <row r="10" spans="1:5" ht="90" x14ac:dyDescent="0.25">
      <c r="A10" s="6" t="s">
        <v>2</v>
      </c>
      <c r="B10" s="38" t="s">
        <v>8</v>
      </c>
      <c r="C10" s="6" t="s">
        <v>9</v>
      </c>
      <c r="D10" s="16">
        <f>Дошкольное!E10</f>
        <v>91.96845794392523</v>
      </c>
      <c r="E10" s="16">
        <f>Дошкольное!F10</f>
        <v>91.8</v>
      </c>
    </row>
    <row r="11" spans="1:5" ht="75" x14ac:dyDescent="0.25">
      <c r="A11" s="6" t="s">
        <v>19</v>
      </c>
      <c r="B11" s="38" t="s">
        <v>18</v>
      </c>
      <c r="C11" s="6" t="s">
        <v>9</v>
      </c>
      <c r="D11" s="16">
        <f>Дошкольное!E13</f>
        <v>49.571438690939999</v>
      </c>
      <c r="E11" s="16">
        <f>Дошкольное!F13</f>
        <v>49.697824953216553</v>
      </c>
    </row>
    <row r="12" spans="1:5" ht="45" x14ac:dyDescent="0.25">
      <c r="A12" s="6" t="s">
        <v>26</v>
      </c>
      <c r="B12" s="38" t="s">
        <v>25</v>
      </c>
      <c r="C12" s="6" t="s">
        <v>9</v>
      </c>
      <c r="D12" s="16">
        <f>Дошкольное!E18</f>
        <v>0</v>
      </c>
      <c r="E12" s="16">
        <f>Дошкольное!F18</f>
        <v>0</v>
      </c>
    </row>
    <row r="13" spans="1:5" ht="30" x14ac:dyDescent="0.25">
      <c r="A13" s="10" t="s">
        <v>31</v>
      </c>
      <c r="B13" s="37" t="s">
        <v>30</v>
      </c>
      <c r="C13" s="6"/>
      <c r="D13" s="16"/>
      <c r="E13" s="16"/>
    </row>
    <row r="14" spans="1:5" ht="45" x14ac:dyDescent="0.25">
      <c r="A14" s="6" t="s">
        <v>32</v>
      </c>
      <c r="B14" s="38" t="s">
        <v>39</v>
      </c>
      <c r="C14" s="6" t="s">
        <v>9</v>
      </c>
      <c r="D14" s="16">
        <f>Дошкольное!E22</f>
        <v>3.0794512717919402</v>
      </c>
      <c r="E14" s="16">
        <f>Дошкольное!F22</f>
        <v>1.8</v>
      </c>
    </row>
    <row r="15" spans="1:5" ht="30" x14ac:dyDescent="0.25">
      <c r="A15" s="10" t="s">
        <v>37</v>
      </c>
      <c r="B15" s="37" t="s">
        <v>36</v>
      </c>
      <c r="C15" s="8"/>
      <c r="D15" s="16"/>
      <c r="E15" s="16"/>
    </row>
    <row r="16" spans="1:5" ht="30" x14ac:dyDescent="0.25">
      <c r="A16" s="6" t="s">
        <v>40</v>
      </c>
      <c r="B16" s="38" t="s">
        <v>38</v>
      </c>
      <c r="C16" s="6" t="s">
        <v>817</v>
      </c>
      <c r="D16" s="16">
        <f>Дошкольное!E26</f>
        <v>8.742036227357902</v>
      </c>
      <c r="E16" s="16">
        <f>Дошкольное!F26</f>
        <v>9.6999999999999993</v>
      </c>
    </row>
    <row r="17" spans="1:5" ht="60" x14ac:dyDescent="0.25">
      <c r="A17" s="6" t="s">
        <v>44</v>
      </c>
      <c r="B17" s="38" t="s">
        <v>43</v>
      </c>
      <c r="C17" s="6" t="s">
        <v>9</v>
      </c>
      <c r="D17" s="16">
        <f>Дошкольное!E29</f>
        <v>0</v>
      </c>
      <c r="E17" s="16">
        <f>Дошкольное!F29</f>
        <v>0</v>
      </c>
    </row>
    <row r="18" spans="1:5" ht="30" x14ac:dyDescent="0.25">
      <c r="A18" s="10" t="s">
        <v>55</v>
      </c>
      <c r="B18" s="37" t="s">
        <v>54</v>
      </c>
      <c r="C18" s="6"/>
      <c r="D18" s="16"/>
      <c r="E18" s="16"/>
    </row>
    <row r="19" spans="1:5" ht="30" x14ac:dyDescent="0.25">
      <c r="A19" s="6" t="s">
        <v>57</v>
      </c>
      <c r="B19" s="38" t="s">
        <v>56</v>
      </c>
      <c r="C19" s="6" t="s">
        <v>924</v>
      </c>
      <c r="D19" s="16">
        <f>Дошкольное!E35</f>
        <v>12.665261503286652</v>
      </c>
      <c r="E19" s="16">
        <f>Дошкольное!F35</f>
        <v>10.910469135802469</v>
      </c>
    </row>
    <row r="20" spans="1:5" ht="45" x14ac:dyDescent="0.25">
      <c r="A20" s="6" t="s">
        <v>65</v>
      </c>
      <c r="B20" s="38" t="s">
        <v>75</v>
      </c>
      <c r="C20" s="6" t="s">
        <v>9</v>
      </c>
      <c r="D20" s="16"/>
      <c r="E20" s="16"/>
    </row>
    <row r="21" spans="1:5" x14ac:dyDescent="0.25">
      <c r="A21" s="6"/>
      <c r="B21" s="38" t="s">
        <v>76</v>
      </c>
      <c r="C21" s="6"/>
      <c r="D21" s="16">
        <f>Дошкольное!E40</f>
        <v>100</v>
      </c>
      <c r="E21" s="16">
        <f>Дошкольное!F40</f>
        <v>100</v>
      </c>
    </row>
    <row r="22" spans="1:5" x14ac:dyDescent="0.25">
      <c r="A22" s="6"/>
      <c r="B22" s="38" t="s">
        <v>77</v>
      </c>
      <c r="C22" s="6"/>
      <c r="D22" s="16">
        <f>Дошкольное!E41</f>
        <v>100</v>
      </c>
      <c r="E22" s="16">
        <f>Дошкольное!F41</f>
        <v>100</v>
      </c>
    </row>
    <row r="23" spans="1:5" x14ac:dyDescent="0.25">
      <c r="A23" s="6"/>
      <c r="B23" s="38" t="s">
        <v>78</v>
      </c>
      <c r="C23" s="6"/>
      <c r="D23" s="16">
        <f>Дошкольное!E42</f>
        <v>100</v>
      </c>
      <c r="E23" s="16">
        <f>Дошкольное!F42</f>
        <v>100</v>
      </c>
    </row>
    <row r="24" spans="1:5" ht="30" x14ac:dyDescent="0.25">
      <c r="A24" s="6" t="s">
        <v>80</v>
      </c>
      <c r="B24" s="38" t="s">
        <v>79</v>
      </c>
      <c r="C24" s="6" t="s">
        <v>9</v>
      </c>
      <c r="D24" s="16">
        <f>Дошкольное!E47</f>
        <v>92.982456140350877</v>
      </c>
      <c r="E24" s="16">
        <f>Дошкольное!F47</f>
        <v>96.3</v>
      </c>
    </row>
    <row r="25" spans="1:5" ht="30" x14ac:dyDescent="0.25">
      <c r="A25" s="6" t="s">
        <v>84</v>
      </c>
      <c r="B25" s="38" t="s">
        <v>83</v>
      </c>
      <c r="C25" s="6" t="s">
        <v>9</v>
      </c>
      <c r="D25" s="16">
        <f>Дошкольное!E50</f>
        <v>61.403508771929829</v>
      </c>
      <c r="E25" s="16">
        <f>Дошкольное!F50</f>
        <v>56.4</v>
      </c>
    </row>
    <row r="26" spans="1:5" ht="30" x14ac:dyDescent="0.25">
      <c r="A26" s="6" t="s">
        <v>89</v>
      </c>
      <c r="B26" s="38" t="s">
        <v>88</v>
      </c>
      <c r="C26" s="6" t="s">
        <v>925</v>
      </c>
      <c r="D26" s="16">
        <f>Дошкольное!E53</f>
        <v>1.690783265177729</v>
      </c>
      <c r="E26" s="16">
        <f>Дошкольное!F53</f>
        <v>1.91</v>
      </c>
    </row>
    <row r="27" spans="1:5" ht="30" x14ac:dyDescent="0.25">
      <c r="A27" s="10" t="s">
        <v>95</v>
      </c>
      <c r="B27" s="37" t="s">
        <v>94</v>
      </c>
      <c r="C27" s="8"/>
      <c r="D27" s="16"/>
      <c r="E27" s="16"/>
    </row>
    <row r="28" spans="1:5" ht="45" x14ac:dyDescent="0.25">
      <c r="A28" s="6" t="s">
        <v>97</v>
      </c>
      <c r="B28" s="38" t="s">
        <v>96</v>
      </c>
      <c r="C28" s="6" t="s">
        <v>9</v>
      </c>
      <c r="D28" s="16">
        <f>Дошкольное!E57</f>
        <v>19.769934266933408</v>
      </c>
      <c r="E28" s="16">
        <f>Дошкольное!F57</f>
        <v>19.3</v>
      </c>
    </row>
    <row r="29" spans="1:5" ht="30" x14ac:dyDescent="0.25">
      <c r="A29" s="6" t="s">
        <v>103</v>
      </c>
      <c r="B29" s="38" t="s">
        <v>102</v>
      </c>
      <c r="C29" s="6" t="s">
        <v>9</v>
      </c>
      <c r="D29" s="16">
        <f>Дошкольное!E60</f>
        <v>0.9717062017719349</v>
      </c>
      <c r="E29" s="16">
        <f>Дошкольное!F60</f>
        <v>0.8</v>
      </c>
    </row>
    <row r="30" spans="1:5" ht="30" x14ac:dyDescent="0.25">
      <c r="A30" s="10" t="s">
        <v>108</v>
      </c>
      <c r="B30" s="37" t="s">
        <v>107</v>
      </c>
      <c r="C30" s="8"/>
      <c r="D30" s="16"/>
      <c r="E30" s="16"/>
    </row>
    <row r="31" spans="1:5" ht="30" x14ac:dyDescent="0.25">
      <c r="A31" s="6" t="s">
        <v>110</v>
      </c>
      <c r="B31" s="38" t="s">
        <v>109</v>
      </c>
      <c r="C31" s="6" t="s">
        <v>926</v>
      </c>
      <c r="D31" s="16">
        <f>Дошкольное!E64</f>
        <v>14.876514584891549</v>
      </c>
      <c r="E31" s="16">
        <f>Дошкольное!F64</f>
        <v>14.6</v>
      </c>
    </row>
    <row r="32" spans="1:5" ht="45" x14ac:dyDescent="0.25">
      <c r="A32" s="10" t="s">
        <v>117</v>
      </c>
      <c r="B32" s="37" t="s">
        <v>116</v>
      </c>
      <c r="C32" s="8"/>
      <c r="D32" s="16"/>
      <c r="E32" s="16"/>
    </row>
    <row r="33" spans="1:5" x14ac:dyDescent="0.25">
      <c r="A33" s="6" t="s">
        <v>119</v>
      </c>
      <c r="B33" s="38" t="s">
        <v>118</v>
      </c>
      <c r="C33" s="6" t="s">
        <v>9</v>
      </c>
      <c r="D33" s="16">
        <f>Дошкольное!E68</f>
        <v>101.78571428571428</v>
      </c>
      <c r="E33" s="16">
        <f>Дошкольное!F68</f>
        <v>96.491228070175438</v>
      </c>
    </row>
    <row r="34" spans="1:5" ht="30" x14ac:dyDescent="0.25">
      <c r="A34" s="10" t="s">
        <v>126</v>
      </c>
      <c r="B34" s="37" t="s">
        <v>125</v>
      </c>
      <c r="C34" s="8"/>
      <c r="D34" s="16"/>
      <c r="E34" s="16"/>
    </row>
    <row r="35" spans="1:5" ht="30" x14ac:dyDescent="0.25">
      <c r="A35" s="6" t="s">
        <v>128</v>
      </c>
      <c r="B35" s="38" t="s">
        <v>127</v>
      </c>
      <c r="C35" s="6" t="s">
        <v>927</v>
      </c>
      <c r="D35" s="16">
        <f>Дошкольное!E72</f>
        <v>221.85915482423334</v>
      </c>
      <c r="E35" s="16">
        <f>Дошкольное!F72</f>
        <v>210.01096447335502</v>
      </c>
    </row>
    <row r="36" spans="1:5" ht="45" x14ac:dyDescent="0.25">
      <c r="A36" s="6" t="s">
        <v>132</v>
      </c>
      <c r="B36" s="38" t="s">
        <v>133</v>
      </c>
      <c r="C36" s="14" t="s">
        <v>9</v>
      </c>
      <c r="D36" s="16">
        <f>Дошкольное!E75</f>
        <v>8.3406733921124641</v>
      </c>
      <c r="E36" s="16">
        <f>Дошкольное!F75</f>
        <v>8.006798672871513</v>
      </c>
    </row>
    <row r="37" spans="1:5" ht="30" x14ac:dyDescent="0.25">
      <c r="A37" s="10" t="s">
        <v>137</v>
      </c>
      <c r="B37" s="37" t="s">
        <v>136</v>
      </c>
      <c r="C37" s="8"/>
      <c r="D37" s="16"/>
      <c r="E37" s="16"/>
    </row>
    <row r="38" spans="1:5" ht="30" x14ac:dyDescent="0.25">
      <c r="A38" s="6" t="s">
        <v>139</v>
      </c>
      <c r="B38" s="38" t="s">
        <v>138</v>
      </c>
      <c r="C38" s="14" t="s">
        <v>9</v>
      </c>
      <c r="D38" s="16">
        <f>Дошкольное!E79</f>
        <v>0</v>
      </c>
      <c r="E38" s="16">
        <f>Дошкольное!F79</f>
        <v>0</v>
      </c>
    </row>
    <row r="39" spans="1:5" ht="30" x14ac:dyDescent="0.25">
      <c r="A39" s="6" t="s">
        <v>143</v>
      </c>
      <c r="B39" s="38" t="s">
        <v>142</v>
      </c>
      <c r="C39" s="14" t="s">
        <v>9</v>
      </c>
      <c r="D39" s="16">
        <f>Дошкольное!E82</f>
        <v>0</v>
      </c>
      <c r="E39" s="16">
        <f>Дошкольное!F82</f>
        <v>0</v>
      </c>
    </row>
    <row r="40" spans="1:5" x14ac:dyDescent="0.25">
      <c r="A40" s="75" t="s">
        <v>147</v>
      </c>
      <c r="B40" s="75"/>
      <c r="C40" s="75"/>
      <c r="D40" s="75"/>
    </row>
    <row r="41" spans="1:5" ht="60" x14ac:dyDescent="0.25">
      <c r="A41" s="10" t="s">
        <v>149</v>
      </c>
      <c r="B41" s="37" t="s">
        <v>148</v>
      </c>
      <c r="C41" s="8"/>
      <c r="D41" s="16"/>
      <c r="E41" s="16"/>
    </row>
    <row r="42" spans="1:5" ht="60" x14ac:dyDescent="0.25">
      <c r="A42" s="6" t="s">
        <v>151</v>
      </c>
      <c r="B42" s="38" t="s">
        <v>150</v>
      </c>
      <c r="C42" s="6" t="s">
        <v>9</v>
      </c>
      <c r="D42" s="16">
        <f>Общее!E10</f>
        <v>87</v>
      </c>
      <c r="E42" s="16">
        <f>Общее!F10</f>
        <v>88</v>
      </c>
    </row>
    <row r="43" spans="1:5" ht="60" x14ac:dyDescent="0.25">
      <c r="A43" s="6" t="s">
        <v>163</v>
      </c>
      <c r="B43" s="38" t="s">
        <v>162</v>
      </c>
      <c r="C43" s="6" t="s">
        <v>9</v>
      </c>
      <c r="D43" s="16">
        <f>Общее!E16</f>
        <v>39.5</v>
      </c>
      <c r="E43" s="16">
        <f>Общее!F16</f>
        <v>48.9</v>
      </c>
    </row>
    <row r="44" spans="1:5" ht="75" x14ac:dyDescent="0.25">
      <c r="A44" s="6" t="s">
        <v>169</v>
      </c>
      <c r="B44" s="38" t="s">
        <v>168</v>
      </c>
      <c r="C44" s="6" t="s">
        <v>9</v>
      </c>
      <c r="D44" s="16">
        <f>Общее!E19</f>
        <v>0</v>
      </c>
      <c r="E44" s="16">
        <f>Общее!F19</f>
        <v>0</v>
      </c>
    </row>
    <row r="45" spans="1:5" ht="45" x14ac:dyDescent="0.25">
      <c r="A45" s="10" t="s">
        <v>174</v>
      </c>
      <c r="B45" s="37" t="s">
        <v>173</v>
      </c>
      <c r="C45" s="6"/>
      <c r="D45" s="16"/>
      <c r="E45" s="16"/>
    </row>
    <row r="46" spans="1:5" ht="30" x14ac:dyDescent="0.25">
      <c r="A46" s="6" t="s">
        <v>182</v>
      </c>
      <c r="B46" s="38" t="s">
        <v>175</v>
      </c>
      <c r="C46" s="6" t="s">
        <v>9</v>
      </c>
      <c r="D46" s="16">
        <f>Общее!E23</f>
        <v>15.256034208573347</v>
      </c>
      <c r="E46" s="16">
        <f>Общее!F23</f>
        <v>14.438300649105333</v>
      </c>
    </row>
    <row r="47" spans="1:5" ht="30" x14ac:dyDescent="0.25">
      <c r="A47" s="6" t="s">
        <v>184</v>
      </c>
      <c r="B47" s="38" t="s">
        <v>183</v>
      </c>
      <c r="C47" s="6" t="s">
        <v>9</v>
      </c>
      <c r="D47" s="16">
        <f>Общее!E27</f>
        <v>5.184295154963424</v>
      </c>
      <c r="E47" s="16">
        <f>Общее!F27</f>
        <v>6.6284301267300894</v>
      </c>
    </row>
    <row r="48" spans="1:5" ht="60" x14ac:dyDescent="0.25">
      <c r="A48" s="10" t="s">
        <v>194</v>
      </c>
      <c r="B48" s="37" t="s">
        <v>188</v>
      </c>
      <c r="C48" s="8"/>
      <c r="D48" s="16"/>
      <c r="E48" s="16"/>
    </row>
    <row r="49" spans="1:5" ht="30" x14ac:dyDescent="0.25">
      <c r="A49" s="6" t="s">
        <v>195</v>
      </c>
      <c r="B49" s="38" t="s">
        <v>189</v>
      </c>
      <c r="C49" s="6" t="s">
        <v>817</v>
      </c>
      <c r="D49" s="16">
        <f>Общее!E31</f>
        <v>15.924029262802476</v>
      </c>
      <c r="E49" s="16">
        <f>Общее!F31</f>
        <v>15.73891891891892</v>
      </c>
    </row>
    <row r="50" spans="1:5" ht="30" x14ac:dyDescent="0.25">
      <c r="A50" s="6" t="s">
        <v>198</v>
      </c>
      <c r="B50" s="38" t="s">
        <v>197</v>
      </c>
      <c r="C50" s="6" t="s">
        <v>9</v>
      </c>
      <c r="D50" s="16">
        <f>Общее!E35</f>
        <v>22.145545796737768</v>
      </c>
      <c r="E50" s="16">
        <f>Общее!F35</f>
        <v>22.098075729360644</v>
      </c>
    </row>
    <row r="51" spans="1:5" ht="45" x14ac:dyDescent="0.25">
      <c r="A51" s="6" t="s">
        <v>205</v>
      </c>
      <c r="B51" s="38" t="s">
        <v>928</v>
      </c>
      <c r="C51" s="6"/>
      <c r="D51" s="16"/>
      <c r="E51" s="16"/>
    </row>
    <row r="52" spans="1:5" x14ac:dyDescent="0.25">
      <c r="A52" s="21"/>
      <c r="B52" s="38" t="s">
        <v>929</v>
      </c>
      <c r="C52" s="6" t="s">
        <v>9</v>
      </c>
      <c r="D52" s="16">
        <f>Общее!E41</f>
        <v>113.8618696379996</v>
      </c>
      <c r="E52" s="16">
        <f>Общее!F41</f>
        <v>98.684231942160096</v>
      </c>
    </row>
    <row r="53" spans="1:5" x14ac:dyDescent="0.25">
      <c r="A53" s="21"/>
      <c r="B53" s="38" t="s">
        <v>214</v>
      </c>
      <c r="C53" s="6" t="s">
        <v>9</v>
      </c>
      <c r="D53" s="16">
        <f>Общее!E42</f>
        <v>114.24441991660534</v>
      </c>
      <c r="E53" s="16">
        <f>Общее!F42</f>
        <v>98.460414981121886</v>
      </c>
    </row>
    <row r="54" spans="1:5" ht="60" x14ac:dyDescent="0.25">
      <c r="A54" s="10" t="s">
        <v>217</v>
      </c>
      <c r="B54" s="37" t="s">
        <v>216</v>
      </c>
      <c r="C54" s="6"/>
      <c r="D54" s="16"/>
      <c r="E54" s="16"/>
    </row>
    <row r="55" spans="1:5" ht="30" x14ac:dyDescent="0.25">
      <c r="A55" s="6" t="s">
        <v>219</v>
      </c>
      <c r="B55" s="38" t="s">
        <v>218</v>
      </c>
      <c r="C55" s="6" t="s">
        <v>924</v>
      </c>
      <c r="D55" s="16">
        <f>Общее!E49</f>
        <v>8.5</v>
      </c>
      <c r="E55" s="16">
        <f>Общее!F49</f>
        <v>7.9</v>
      </c>
    </row>
    <row r="56" spans="1:5" ht="30" x14ac:dyDescent="0.25">
      <c r="A56" s="6" t="s">
        <v>255</v>
      </c>
      <c r="B56" s="38" t="s">
        <v>235</v>
      </c>
      <c r="C56" s="6"/>
      <c r="D56" s="16"/>
      <c r="E56" s="16"/>
    </row>
    <row r="57" spans="1:5" x14ac:dyDescent="0.25">
      <c r="A57" s="6"/>
      <c r="B57" s="38" t="s">
        <v>76</v>
      </c>
      <c r="C57" s="6" t="s">
        <v>9</v>
      </c>
      <c r="D57" s="16">
        <f>Общее!E59</f>
        <v>100</v>
      </c>
      <c r="E57" s="16">
        <f>Общее!F59</f>
        <v>100</v>
      </c>
    </row>
    <row r="58" spans="1:5" x14ac:dyDescent="0.25">
      <c r="A58" s="6"/>
      <c r="B58" s="38" t="s">
        <v>77</v>
      </c>
      <c r="C58" s="6" t="s">
        <v>9</v>
      </c>
      <c r="D58" s="16">
        <f>Общее!E60</f>
        <v>100</v>
      </c>
      <c r="E58" s="16">
        <f>Общее!F60</f>
        <v>100</v>
      </c>
    </row>
    <row r="59" spans="1:5" x14ac:dyDescent="0.25">
      <c r="A59" s="6"/>
      <c r="B59" s="38" t="s">
        <v>78</v>
      </c>
      <c r="C59" s="6" t="s">
        <v>9</v>
      </c>
      <c r="D59" s="16">
        <f>Общее!E61</f>
        <v>100</v>
      </c>
      <c r="E59" s="16">
        <f>Общее!F61</f>
        <v>100</v>
      </c>
    </row>
    <row r="60" spans="1:5" ht="30" x14ac:dyDescent="0.25">
      <c r="A60" s="6" t="s">
        <v>256</v>
      </c>
      <c r="B60" s="38" t="s">
        <v>271</v>
      </c>
      <c r="C60" s="6"/>
      <c r="D60" s="16"/>
      <c r="E60" s="16"/>
    </row>
    <row r="61" spans="1:5" x14ac:dyDescent="0.25">
      <c r="A61" s="25"/>
      <c r="B61" s="38" t="s">
        <v>215</v>
      </c>
      <c r="C61" s="6" t="s">
        <v>925</v>
      </c>
      <c r="D61" s="16">
        <f>Общее!E77</f>
        <v>16.100000000000001</v>
      </c>
      <c r="E61" s="16">
        <f>Общее!F77</f>
        <v>17.8</v>
      </c>
    </row>
    <row r="62" spans="1:5" x14ac:dyDescent="0.25">
      <c r="A62" s="25"/>
      <c r="B62" s="38" t="s">
        <v>272</v>
      </c>
      <c r="C62" s="6" t="s">
        <v>925</v>
      </c>
      <c r="D62" s="16">
        <f>Общее!E78</f>
        <v>9.1999999999999993</v>
      </c>
      <c r="E62" s="16">
        <f>Общее!F78</f>
        <v>11.9</v>
      </c>
    </row>
    <row r="63" spans="1:5" ht="45" x14ac:dyDescent="0.25">
      <c r="A63" s="6" t="s">
        <v>274</v>
      </c>
      <c r="B63" s="38" t="s">
        <v>273</v>
      </c>
      <c r="C63" s="6" t="s">
        <v>9</v>
      </c>
      <c r="D63" s="16">
        <f>Общее!E87</f>
        <v>100</v>
      </c>
      <c r="E63" s="16">
        <f>Общее!F87</f>
        <v>100</v>
      </c>
    </row>
    <row r="64" spans="1:5" ht="45" x14ac:dyDescent="0.25">
      <c r="A64" s="10" t="s">
        <v>291</v>
      </c>
      <c r="B64" s="37" t="s">
        <v>284</v>
      </c>
      <c r="C64" s="8"/>
      <c r="D64" s="16"/>
      <c r="E64" s="16"/>
    </row>
    <row r="65" spans="1:5" ht="75" x14ac:dyDescent="0.25">
      <c r="A65" s="6" t="s">
        <v>290</v>
      </c>
      <c r="B65" s="38" t="s">
        <v>285</v>
      </c>
      <c r="C65" s="6" t="s">
        <v>9</v>
      </c>
      <c r="D65" s="16">
        <f>Общее!E95</f>
        <v>23.9</v>
      </c>
      <c r="E65" s="16">
        <f>Общее!F95</f>
        <v>13.6</v>
      </c>
    </row>
    <row r="66" spans="1:5" ht="60" x14ac:dyDescent="0.25">
      <c r="A66" s="6" t="s">
        <v>293</v>
      </c>
      <c r="B66" s="38" t="s">
        <v>292</v>
      </c>
      <c r="C66" s="6" t="s">
        <v>9</v>
      </c>
      <c r="D66" s="16">
        <f>Общее!E98</f>
        <v>98.6</v>
      </c>
      <c r="E66" s="16">
        <f>Общее!F98</f>
        <v>95.5</v>
      </c>
    </row>
    <row r="67" spans="1:5" ht="45" x14ac:dyDescent="0.25">
      <c r="A67" s="10" t="s">
        <v>298</v>
      </c>
      <c r="B67" s="37" t="s">
        <v>299</v>
      </c>
      <c r="C67" s="8"/>
      <c r="D67" s="16"/>
      <c r="E67" s="16"/>
    </row>
    <row r="68" spans="1:5" ht="60" x14ac:dyDescent="0.25">
      <c r="A68" s="6" t="s">
        <v>304</v>
      </c>
      <c r="B68" s="38" t="s">
        <v>300</v>
      </c>
      <c r="C68" s="6" t="s">
        <v>930</v>
      </c>
      <c r="D68" s="16">
        <f>Общее!E102</f>
        <v>1.42</v>
      </c>
      <c r="E68" s="16">
        <f>Общее!F102</f>
        <v>1.4</v>
      </c>
    </row>
    <row r="69" spans="1:5" ht="45" x14ac:dyDescent="0.25">
      <c r="A69" s="6" t="s">
        <v>306</v>
      </c>
      <c r="B69" s="38" t="s">
        <v>305</v>
      </c>
      <c r="C69" s="8"/>
      <c r="D69" s="16"/>
      <c r="E69" s="16"/>
    </row>
    <row r="70" spans="1:5" x14ac:dyDescent="0.25">
      <c r="A70" s="8"/>
      <c r="B70" s="38" t="s">
        <v>308</v>
      </c>
      <c r="C70" s="6" t="s">
        <v>931</v>
      </c>
      <c r="D70" s="16">
        <f>Общее!E107</f>
        <v>66</v>
      </c>
      <c r="E70" s="16">
        <f>Общее!F107</f>
        <v>64.17</v>
      </c>
    </row>
    <row r="71" spans="1:5" x14ac:dyDescent="0.25">
      <c r="A71" s="8"/>
      <c r="B71" s="38" t="s">
        <v>309</v>
      </c>
      <c r="C71" s="6" t="s">
        <v>931</v>
      </c>
      <c r="D71" s="16">
        <f>Общее!E108</f>
        <v>51.44</v>
      </c>
      <c r="E71" s="16">
        <f>Общее!F108</f>
        <v>43.32</v>
      </c>
    </row>
    <row r="72" spans="1:5" ht="60" x14ac:dyDescent="0.25">
      <c r="A72" s="6" t="s">
        <v>310</v>
      </c>
      <c r="B72" s="38" t="s">
        <v>311</v>
      </c>
      <c r="C72" s="8"/>
      <c r="D72" s="16"/>
      <c r="E72" s="16"/>
    </row>
    <row r="73" spans="1:5" ht="45" x14ac:dyDescent="0.25">
      <c r="A73" s="8"/>
      <c r="B73" s="38" t="s">
        <v>313</v>
      </c>
      <c r="C73" s="8"/>
      <c r="D73" s="16"/>
      <c r="E73" s="16"/>
    </row>
    <row r="74" spans="1:5" x14ac:dyDescent="0.25">
      <c r="A74" s="8"/>
      <c r="B74" s="38" t="s">
        <v>308</v>
      </c>
      <c r="C74" s="6" t="s">
        <v>931</v>
      </c>
      <c r="D74" s="16">
        <f>Общее!E111</f>
        <v>35.299999999999997</v>
      </c>
      <c r="E74" s="16">
        <f>Общее!F111</f>
        <v>30.94</v>
      </c>
    </row>
    <row r="75" spans="1:5" x14ac:dyDescent="0.25">
      <c r="A75" s="8"/>
      <c r="B75" s="38" t="s">
        <v>309</v>
      </c>
      <c r="C75" s="6" t="s">
        <v>931</v>
      </c>
      <c r="D75" s="16">
        <f>Общее!E112</f>
        <v>25.1</v>
      </c>
      <c r="E75" s="16">
        <f>Общее!F112</f>
        <v>12.13</v>
      </c>
    </row>
    <row r="76" spans="1:5" ht="60" x14ac:dyDescent="0.25">
      <c r="A76" s="6" t="s">
        <v>312</v>
      </c>
      <c r="B76" s="38" t="s">
        <v>932</v>
      </c>
      <c r="C76" s="8"/>
      <c r="D76" s="16"/>
      <c r="E76" s="16"/>
    </row>
    <row r="77" spans="1:5" x14ac:dyDescent="0.25">
      <c r="A77" s="8"/>
      <c r="B77" s="38" t="s">
        <v>936</v>
      </c>
      <c r="C77" s="36" t="s">
        <v>9</v>
      </c>
      <c r="D77" s="16">
        <f>Общее!E114</f>
        <v>0.6</v>
      </c>
      <c r="E77" s="16">
        <f>Общее!F114</f>
        <v>0.34</v>
      </c>
    </row>
    <row r="78" spans="1:5" x14ac:dyDescent="0.25">
      <c r="A78" s="8"/>
      <c r="B78" s="38" t="s">
        <v>935</v>
      </c>
      <c r="C78" s="36" t="s">
        <v>9</v>
      </c>
      <c r="D78" s="16">
        <f>Общее!E115</f>
        <v>0.35</v>
      </c>
      <c r="E78" s="16">
        <f>Общее!F115</f>
        <v>7.0000000000000007E-2</v>
      </c>
    </row>
    <row r="79" spans="1:5" ht="60" x14ac:dyDescent="0.25">
      <c r="A79" s="6" t="s">
        <v>316</v>
      </c>
      <c r="B79" s="38" t="s">
        <v>934</v>
      </c>
      <c r="C79" s="8"/>
      <c r="D79" s="16"/>
      <c r="E79" s="16"/>
    </row>
    <row r="80" spans="1:5" x14ac:dyDescent="0.25">
      <c r="A80" s="8"/>
      <c r="B80" s="38" t="s">
        <v>936</v>
      </c>
      <c r="C80" s="36" t="s">
        <v>9</v>
      </c>
      <c r="D80" s="16">
        <f>Общее!E123</f>
        <v>0</v>
      </c>
      <c r="E80" s="16">
        <f>Общее!F123</f>
        <v>0</v>
      </c>
    </row>
    <row r="81" spans="1:5" x14ac:dyDescent="0.25">
      <c r="A81" s="8"/>
      <c r="B81" s="38" t="s">
        <v>935</v>
      </c>
      <c r="C81" s="36" t="s">
        <v>9</v>
      </c>
      <c r="D81" s="16">
        <f>Общее!E124</f>
        <v>0</v>
      </c>
      <c r="E81" s="16">
        <f>Общее!F124</f>
        <v>0.08</v>
      </c>
    </row>
    <row r="82" spans="1:5" ht="90" x14ac:dyDescent="0.25">
      <c r="A82" s="10" t="s">
        <v>318</v>
      </c>
      <c r="B82" s="37" t="s">
        <v>317</v>
      </c>
      <c r="C82" s="8"/>
      <c r="D82" s="16"/>
      <c r="E82" s="16"/>
    </row>
    <row r="83" spans="1:5" ht="30" x14ac:dyDescent="0.25">
      <c r="A83" s="6" t="s">
        <v>320</v>
      </c>
      <c r="B83" s="38" t="s">
        <v>319</v>
      </c>
      <c r="C83" s="14" t="s">
        <v>9</v>
      </c>
      <c r="D83" s="16">
        <f>Общее!E132</f>
        <v>100</v>
      </c>
      <c r="E83" s="16">
        <f>Общее!F132</f>
        <v>100</v>
      </c>
    </row>
    <row r="84" spans="1:5" ht="30" x14ac:dyDescent="0.25">
      <c r="A84" s="6" t="s">
        <v>327</v>
      </c>
      <c r="B84" s="38" t="s">
        <v>328</v>
      </c>
      <c r="C84" s="14" t="s">
        <v>9</v>
      </c>
      <c r="D84" s="16">
        <f>Общее!E138</f>
        <v>48.6</v>
      </c>
      <c r="E84" s="16">
        <f>Общее!F138</f>
        <v>51.4</v>
      </c>
    </row>
    <row r="85" spans="1:5" ht="30" x14ac:dyDescent="0.25">
      <c r="A85" s="6" t="s">
        <v>334</v>
      </c>
      <c r="B85" s="38" t="s">
        <v>335</v>
      </c>
      <c r="C85" s="14" t="s">
        <v>9</v>
      </c>
      <c r="D85" s="16">
        <f>Общее!E143</f>
        <v>100</v>
      </c>
      <c r="E85" s="16">
        <f>Общее!F143</f>
        <v>100</v>
      </c>
    </row>
    <row r="86" spans="1:5" ht="30" x14ac:dyDescent="0.25">
      <c r="A86" s="6" t="s">
        <v>342</v>
      </c>
      <c r="B86" s="38" t="s">
        <v>343</v>
      </c>
      <c r="C86" s="14" t="s">
        <v>9</v>
      </c>
      <c r="D86" s="16">
        <f>Общее!E150</f>
        <v>47</v>
      </c>
      <c r="E86" s="16">
        <f>Общее!F150</f>
        <v>47</v>
      </c>
    </row>
    <row r="87" spans="1:5" ht="60" x14ac:dyDescent="0.25">
      <c r="A87" s="10" t="s">
        <v>350</v>
      </c>
      <c r="B87" s="37" t="s">
        <v>349</v>
      </c>
      <c r="C87" s="8"/>
      <c r="D87" s="16"/>
      <c r="E87" s="16"/>
    </row>
    <row r="88" spans="1:5" x14ac:dyDescent="0.25">
      <c r="A88" s="6" t="s">
        <v>352</v>
      </c>
      <c r="B88" s="38" t="s">
        <v>351</v>
      </c>
      <c r="C88" s="14" t="s">
        <v>9</v>
      </c>
      <c r="D88" s="16">
        <f>Общее!E158</f>
        <v>100</v>
      </c>
      <c r="E88" s="16">
        <f>Общее!F158</f>
        <v>100</v>
      </c>
    </row>
    <row r="89" spans="1:5" ht="45" x14ac:dyDescent="0.25">
      <c r="A89" s="10" t="s">
        <v>362</v>
      </c>
      <c r="B89" s="37" t="s">
        <v>361</v>
      </c>
      <c r="C89" s="8"/>
      <c r="D89" s="16"/>
      <c r="E89" s="16"/>
    </row>
    <row r="90" spans="1:5" ht="30" x14ac:dyDescent="0.25">
      <c r="A90" s="6" t="s">
        <v>373</v>
      </c>
      <c r="B90" s="38" t="s">
        <v>363</v>
      </c>
      <c r="C90" s="14" t="s">
        <v>927</v>
      </c>
      <c r="D90" s="16">
        <f>Общее!E164</f>
        <v>116.6</v>
      </c>
      <c r="E90" s="16">
        <f>Общее!F164</f>
        <v>121</v>
      </c>
    </row>
    <row r="91" spans="1:5" ht="30" x14ac:dyDescent="0.25">
      <c r="A91" s="6" t="s">
        <v>372</v>
      </c>
      <c r="B91" s="38" t="s">
        <v>375</v>
      </c>
      <c r="C91" s="14" t="s">
        <v>9</v>
      </c>
      <c r="D91" s="16">
        <f>Общее!E169</f>
        <v>1.4</v>
      </c>
      <c r="E91" s="16">
        <f>Общее!F169</f>
        <v>1.7</v>
      </c>
    </row>
    <row r="92" spans="1:5" ht="30" x14ac:dyDescent="0.25">
      <c r="A92" s="10" t="s">
        <v>384</v>
      </c>
      <c r="B92" s="37" t="s">
        <v>383</v>
      </c>
      <c r="C92" s="8"/>
      <c r="D92" s="16"/>
      <c r="E92" s="16"/>
    </row>
    <row r="93" spans="1:5" ht="30" x14ac:dyDescent="0.25">
      <c r="A93" s="6" t="s">
        <v>386</v>
      </c>
      <c r="B93" s="38" t="s">
        <v>385</v>
      </c>
      <c r="C93" s="14" t="s">
        <v>9</v>
      </c>
      <c r="D93" s="16">
        <f>Общее!E175</f>
        <v>100</v>
      </c>
      <c r="E93" s="16">
        <f>Общее!F175</f>
        <v>100</v>
      </c>
    </row>
    <row r="94" spans="1:5" ht="30" x14ac:dyDescent="0.25">
      <c r="A94" s="6" t="s">
        <v>393</v>
      </c>
      <c r="B94" s="38" t="s">
        <v>392</v>
      </c>
      <c r="C94" s="14" t="s">
        <v>9</v>
      </c>
      <c r="D94" s="16">
        <f>Общее!E182</f>
        <v>100</v>
      </c>
      <c r="E94" s="16">
        <f>Общее!F182</f>
        <v>100</v>
      </c>
    </row>
    <row r="95" spans="1:5" ht="30" x14ac:dyDescent="0.25">
      <c r="A95" s="6" t="s">
        <v>400</v>
      </c>
      <c r="B95" s="38" t="s">
        <v>399</v>
      </c>
      <c r="C95" s="14" t="s">
        <v>9</v>
      </c>
      <c r="D95" s="16">
        <f>Общее!E189</f>
        <v>100</v>
      </c>
      <c r="E95" s="16">
        <f>Общее!F189</f>
        <v>100</v>
      </c>
    </row>
    <row r="96" spans="1:5" ht="30" x14ac:dyDescent="0.25">
      <c r="A96" s="6" t="s">
        <v>412</v>
      </c>
      <c r="B96" s="38" t="s">
        <v>406</v>
      </c>
      <c r="C96" s="14" t="s">
        <v>9</v>
      </c>
      <c r="D96" s="16">
        <f>Общее!E196</f>
        <v>100</v>
      </c>
      <c r="E96" s="16">
        <f>Общее!F196</f>
        <v>100</v>
      </c>
    </row>
    <row r="97" spans="1:5" ht="30" x14ac:dyDescent="0.25">
      <c r="A97" s="6" t="s">
        <v>413</v>
      </c>
      <c r="B97" s="38" t="s">
        <v>414</v>
      </c>
      <c r="C97" s="14" t="s">
        <v>9</v>
      </c>
      <c r="D97" s="16">
        <f>Общее!E203</f>
        <v>100</v>
      </c>
      <c r="E97" s="16">
        <f>Общее!F203</f>
        <v>100</v>
      </c>
    </row>
    <row r="98" spans="1:5" ht="30" x14ac:dyDescent="0.25">
      <c r="A98" s="6" t="s">
        <v>420</v>
      </c>
      <c r="B98" s="38" t="s">
        <v>421</v>
      </c>
      <c r="C98" s="14" t="s">
        <v>9</v>
      </c>
      <c r="D98" s="16">
        <f>Общее!E210</f>
        <v>0</v>
      </c>
      <c r="E98" s="16">
        <f>Общее!F210</f>
        <v>0</v>
      </c>
    </row>
    <row r="99" spans="1:5" ht="30" x14ac:dyDescent="0.25">
      <c r="A99" s="6" t="s">
        <v>427</v>
      </c>
      <c r="B99" s="38" t="s">
        <v>428</v>
      </c>
      <c r="C99" s="14" t="s">
        <v>9</v>
      </c>
      <c r="D99" s="16">
        <f>Общее!E217</f>
        <v>0</v>
      </c>
      <c r="E99" s="16">
        <f>Общее!F217</f>
        <v>0</v>
      </c>
    </row>
    <row r="100" spans="1:5" x14ac:dyDescent="0.25">
      <c r="A100" s="75" t="s">
        <v>434</v>
      </c>
      <c r="B100" s="75"/>
      <c r="C100" s="75"/>
      <c r="D100" s="75"/>
    </row>
    <row r="101" spans="1:5" x14ac:dyDescent="0.25">
      <c r="A101" s="75" t="s">
        <v>435</v>
      </c>
      <c r="B101" s="75"/>
      <c r="C101" s="75"/>
      <c r="D101" s="75"/>
    </row>
    <row r="102" spans="1:5" ht="45" x14ac:dyDescent="0.25">
      <c r="A102" s="10" t="s">
        <v>436</v>
      </c>
      <c r="B102" s="37" t="s">
        <v>437</v>
      </c>
      <c r="C102" s="8"/>
      <c r="D102" s="16"/>
      <c r="E102" s="16"/>
    </row>
    <row r="103" spans="1:5" ht="75" x14ac:dyDescent="0.25">
      <c r="A103" s="6" t="s">
        <v>438</v>
      </c>
      <c r="B103" s="38" t="s">
        <v>439</v>
      </c>
      <c r="C103" s="6" t="s">
        <v>9</v>
      </c>
      <c r="D103" s="16" t="e">
        <f>#REF!</f>
        <v>#REF!</v>
      </c>
      <c r="E103" s="16"/>
    </row>
    <row r="104" spans="1:5" ht="75" x14ac:dyDescent="0.25">
      <c r="A104" s="6" t="s">
        <v>441</v>
      </c>
      <c r="B104" s="38" t="s">
        <v>440</v>
      </c>
      <c r="C104" s="6" t="s">
        <v>9</v>
      </c>
      <c r="D104" s="16" t="e">
        <f>#REF!</f>
        <v>#REF!</v>
      </c>
      <c r="E104" s="16"/>
    </row>
    <row r="105" spans="1:5" ht="45" x14ac:dyDescent="0.25">
      <c r="A105" s="10" t="s">
        <v>442</v>
      </c>
      <c r="B105" s="37" t="s">
        <v>443</v>
      </c>
      <c r="C105" s="6"/>
      <c r="D105" s="16"/>
      <c r="E105" s="16"/>
    </row>
    <row r="106" spans="1:5" ht="90" x14ac:dyDescent="0.25">
      <c r="A106" s="6" t="s">
        <v>445</v>
      </c>
      <c r="B106" s="38" t="s">
        <v>444</v>
      </c>
      <c r="C106" s="6" t="s">
        <v>9</v>
      </c>
      <c r="D106" s="16" t="e">
        <f>#REF!</f>
        <v>#REF!</v>
      </c>
      <c r="E106" s="16"/>
    </row>
    <row r="107" spans="1:5" ht="120" x14ac:dyDescent="0.25">
      <c r="A107" s="6" t="s">
        <v>446</v>
      </c>
      <c r="B107" s="38" t="s">
        <v>447</v>
      </c>
      <c r="C107" s="6"/>
      <c r="D107" s="16"/>
      <c r="E107" s="16"/>
    </row>
    <row r="108" spans="1:5" x14ac:dyDescent="0.25">
      <c r="A108" s="8"/>
      <c r="B108" s="38" t="s">
        <v>451</v>
      </c>
      <c r="C108" s="6" t="s">
        <v>9</v>
      </c>
      <c r="D108" s="16" t="e">
        <f>#REF!</f>
        <v>#REF!</v>
      </c>
      <c r="E108" s="16"/>
    </row>
    <row r="109" spans="1:5" x14ac:dyDescent="0.25">
      <c r="A109" s="8"/>
      <c r="B109" s="38" t="s">
        <v>448</v>
      </c>
      <c r="C109" s="6" t="s">
        <v>9</v>
      </c>
      <c r="D109" s="16" t="e">
        <f>#REF!</f>
        <v>#REF!</v>
      </c>
      <c r="E109" s="16"/>
    </row>
    <row r="110" spans="1:5" ht="120" x14ac:dyDescent="0.25">
      <c r="A110" s="6" t="s">
        <v>450</v>
      </c>
      <c r="B110" s="38" t="s">
        <v>449</v>
      </c>
      <c r="C110" s="6"/>
      <c r="D110" s="16"/>
      <c r="E110" s="16"/>
    </row>
    <row r="111" spans="1:5" x14ac:dyDescent="0.25">
      <c r="A111" s="8"/>
      <c r="B111" s="38" t="s">
        <v>451</v>
      </c>
      <c r="C111" s="6" t="s">
        <v>9</v>
      </c>
      <c r="D111" s="16" t="e">
        <f>#REF!</f>
        <v>#REF!</v>
      </c>
      <c r="E111" s="16"/>
    </row>
    <row r="112" spans="1:5" x14ac:dyDescent="0.25">
      <c r="A112" s="8"/>
      <c r="B112" s="38" t="s">
        <v>448</v>
      </c>
      <c r="C112" s="6" t="s">
        <v>9</v>
      </c>
      <c r="D112" s="16" t="e">
        <f>#REF!</f>
        <v>#REF!</v>
      </c>
      <c r="E112" s="16"/>
    </row>
    <row r="113" spans="1:5" ht="60" x14ac:dyDescent="0.25">
      <c r="A113" s="6" t="s">
        <v>453</v>
      </c>
      <c r="B113" s="38" t="s">
        <v>454</v>
      </c>
      <c r="C113" s="6" t="s">
        <v>9</v>
      </c>
      <c r="D113" s="16" t="e">
        <f>#REF!</f>
        <v>#REF!</v>
      </c>
      <c r="E113" s="16"/>
    </row>
    <row r="114" spans="1:5" ht="105" x14ac:dyDescent="0.25">
      <c r="A114" s="29" t="s">
        <v>455</v>
      </c>
      <c r="B114" s="38" t="s">
        <v>547</v>
      </c>
      <c r="C114" s="6"/>
      <c r="D114" s="16"/>
      <c r="E114" s="16"/>
    </row>
    <row r="115" spans="1:5" x14ac:dyDescent="0.25">
      <c r="A115" s="29"/>
      <c r="B115" s="38" t="s">
        <v>559</v>
      </c>
      <c r="C115" s="6" t="s">
        <v>9</v>
      </c>
      <c r="D115" s="16" t="e">
        <f>#REF!</f>
        <v>#REF!</v>
      </c>
      <c r="E115" s="16"/>
    </row>
    <row r="116" spans="1:5" x14ac:dyDescent="0.25">
      <c r="A116" s="29"/>
      <c r="B116" s="38" t="s">
        <v>546</v>
      </c>
      <c r="C116" s="6" t="s">
        <v>9</v>
      </c>
      <c r="D116" s="16" t="e">
        <f>#REF!</f>
        <v>#REF!</v>
      </c>
      <c r="E116" s="16"/>
    </row>
    <row r="117" spans="1:5" x14ac:dyDescent="0.25">
      <c r="A117" s="29"/>
      <c r="B117" s="38" t="s">
        <v>456</v>
      </c>
      <c r="C117" s="6" t="s">
        <v>9</v>
      </c>
      <c r="D117" s="16" t="e">
        <f>#REF!</f>
        <v>#REF!</v>
      </c>
      <c r="E117" s="16"/>
    </row>
    <row r="118" spans="1:5" ht="60" x14ac:dyDescent="0.25">
      <c r="A118" s="29" t="s">
        <v>459</v>
      </c>
      <c r="B118" s="38" t="s">
        <v>458</v>
      </c>
      <c r="C118" s="6" t="s">
        <v>9</v>
      </c>
      <c r="D118" s="16" t="e">
        <f>#REF!</f>
        <v>#REF!</v>
      </c>
      <c r="E118" s="16"/>
    </row>
    <row r="119" spans="1:5" ht="60" x14ac:dyDescent="0.25">
      <c r="A119" s="10" t="s">
        <v>460</v>
      </c>
      <c r="B119" s="37" t="s">
        <v>461</v>
      </c>
      <c r="C119" s="8"/>
      <c r="D119" s="16"/>
      <c r="E119" s="16"/>
    </row>
    <row r="120" spans="1:5" ht="90" x14ac:dyDescent="0.25">
      <c r="A120" s="6" t="s">
        <v>464</v>
      </c>
      <c r="B120" s="38" t="s">
        <v>462</v>
      </c>
      <c r="C120" s="6"/>
      <c r="D120" s="16"/>
      <c r="E120" s="16"/>
    </row>
    <row r="121" spans="1:5" x14ac:dyDescent="0.25">
      <c r="A121" s="6"/>
      <c r="B121" s="38" t="s">
        <v>215</v>
      </c>
      <c r="C121" s="6" t="s">
        <v>9</v>
      </c>
      <c r="D121" s="16" t="e">
        <f>#REF!</f>
        <v>#REF!</v>
      </c>
      <c r="E121" s="16"/>
    </row>
    <row r="122" spans="1:5" x14ac:dyDescent="0.25">
      <c r="A122" s="6"/>
      <c r="B122" s="38" t="s">
        <v>463</v>
      </c>
      <c r="C122" s="6" t="s">
        <v>9</v>
      </c>
      <c r="D122" s="16" t="e">
        <f>#REF!</f>
        <v>#REF!</v>
      </c>
      <c r="E122" s="16"/>
    </row>
    <row r="123" spans="1:5" ht="90" x14ac:dyDescent="0.25">
      <c r="A123" s="6" t="s">
        <v>465</v>
      </c>
      <c r="B123" s="38" t="s">
        <v>466</v>
      </c>
      <c r="C123" s="6"/>
      <c r="D123" s="16"/>
      <c r="E123" s="16"/>
    </row>
    <row r="124" spans="1:5" x14ac:dyDescent="0.25">
      <c r="A124" s="25"/>
      <c r="B124" s="38" t="s">
        <v>215</v>
      </c>
      <c r="C124" s="6" t="s">
        <v>9</v>
      </c>
      <c r="D124" s="16" t="e">
        <f>#REF!</f>
        <v>#REF!</v>
      </c>
      <c r="E124" s="16"/>
    </row>
    <row r="125" spans="1:5" x14ac:dyDescent="0.25">
      <c r="A125" s="25"/>
      <c r="B125" s="38" t="s">
        <v>463</v>
      </c>
      <c r="C125" s="6" t="s">
        <v>9</v>
      </c>
      <c r="D125" s="16" t="e">
        <f>#REF!</f>
        <v>#REF!</v>
      </c>
      <c r="E125" s="16"/>
    </row>
    <row r="126" spans="1:5" ht="90" x14ac:dyDescent="0.25">
      <c r="A126" s="6" t="s">
        <v>468</v>
      </c>
      <c r="B126" s="38" t="s">
        <v>467</v>
      </c>
      <c r="C126" s="6"/>
      <c r="D126" s="16"/>
      <c r="E126" s="16"/>
    </row>
    <row r="127" spans="1:5" x14ac:dyDescent="0.25">
      <c r="A127" s="21"/>
      <c r="B127" s="38" t="s">
        <v>942</v>
      </c>
      <c r="C127" s="6" t="s">
        <v>9</v>
      </c>
      <c r="D127" s="16" t="e">
        <f>#REF!</f>
        <v>#REF!</v>
      </c>
      <c r="E127" s="16"/>
    </row>
    <row r="128" spans="1:5" x14ac:dyDescent="0.25">
      <c r="A128" s="21"/>
      <c r="B128" s="38" t="s">
        <v>471</v>
      </c>
      <c r="C128" s="6" t="s">
        <v>9</v>
      </c>
      <c r="D128" s="16" t="e">
        <f>#REF!</f>
        <v>#REF!</v>
      </c>
      <c r="E128" s="16"/>
    </row>
    <row r="129" spans="1:5" ht="90" x14ac:dyDescent="0.25">
      <c r="A129" s="6" t="s">
        <v>452</v>
      </c>
      <c r="B129" s="38" t="s">
        <v>469</v>
      </c>
      <c r="C129" s="6"/>
      <c r="D129" s="16"/>
      <c r="E129" s="16"/>
    </row>
    <row r="130" spans="1:5" x14ac:dyDescent="0.25">
      <c r="A130" s="21"/>
      <c r="B130" s="38" t="s">
        <v>470</v>
      </c>
      <c r="C130" s="6" t="s">
        <v>9</v>
      </c>
      <c r="D130" s="16" t="e">
        <f>#REF!</f>
        <v>#REF!</v>
      </c>
      <c r="E130" s="16"/>
    </row>
    <row r="131" spans="1:5" x14ac:dyDescent="0.25">
      <c r="A131" s="21"/>
      <c r="B131" s="38" t="s">
        <v>943</v>
      </c>
      <c r="C131" s="6" t="s">
        <v>9</v>
      </c>
      <c r="D131" s="16" t="e">
        <f>#REF!</f>
        <v>#REF!</v>
      </c>
      <c r="E131" s="16"/>
    </row>
    <row r="132" spans="1:5" ht="75" x14ac:dyDescent="0.25">
      <c r="A132" s="6" t="s">
        <v>472</v>
      </c>
      <c r="B132" s="38" t="s">
        <v>473</v>
      </c>
      <c r="C132" s="8"/>
      <c r="D132" s="16"/>
      <c r="E132" s="16"/>
    </row>
    <row r="133" spans="1:5" x14ac:dyDescent="0.25">
      <c r="A133" s="20"/>
      <c r="B133" s="38" t="s">
        <v>500</v>
      </c>
      <c r="C133" s="6" t="s">
        <v>9</v>
      </c>
      <c r="D133" s="16" t="e">
        <f>#REF!</f>
        <v>#REF!</v>
      </c>
      <c r="E133" s="16"/>
    </row>
    <row r="134" spans="1:5" x14ac:dyDescent="0.25">
      <c r="A134" s="20"/>
      <c r="B134" s="38" t="s">
        <v>944</v>
      </c>
      <c r="C134" s="6" t="s">
        <v>9</v>
      </c>
      <c r="D134" s="16" t="e">
        <f>#REF!</f>
        <v>#REF!</v>
      </c>
      <c r="E134" s="16"/>
    </row>
    <row r="135" spans="1:5" ht="75" x14ac:dyDescent="0.25">
      <c r="A135" s="6" t="s">
        <v>474</v>
      </c>
      <c r="B135" s="38" t="s">
        <v>475</v>
      </c>
      <c r="C135" s="6" t="s">
        <v>9</v>
      </c>
      <c r="D135" s="16" t="e">
        <f>#REF!</f>
        <v>#REF!</v>
      </c>
      <c r="E135" s="16"/>
    </row>
    <row r="136" spans="1:5" ht="105" x14ac:dyDescent="0.25">
      <c r="A136" s="6" t="s">
        <v>476</v>
      </c>
      <c r="B136" s="38" t="s">
        <v>477</v>
      </c>
      <c r="C136" s="8"/>
      <c r="D136" s="16"/>
      <c r="E136" s="16"/>
    </row>
    <row r="137" spans="1:5" ht="45" x14ac:dyDescent="0.25">
      <c r="A137" s="20"/>
      <c r="B137" s="38" t="s">
        <v>945</v>
      </c>
      <c r="C137" s="6" t="s">
        <v>9</v>
      </c>
      <c r="D137" s="16" t="e">
        <f>#REF!</f>
        <v>#REF!</v>
      </c>
      <c r="E137" s="16"/>
    </row>
    <row r="138" spans="1:5" ht="30" x14ac:dyDescent="0.25">
      <c r="A138" s="20"/>
      <c r="B138" s="38" t="s">
        <v>946</v>
      </c>
      <c r="C138" s="6" t="s">
        <v>9</v>
      </c>
      <c r="D138" s="16" t="e">
        <f>#REF!</f>
        <v>#REF!</v>
      </c>
      <c r="E138" s="16"/>
    </row>
    <row r="139" spans="1:5" ht="135" x14ac:dyDescent="0.25">
      <c r="A139" s="6" t="s">
        <v>478</v>
      </c>
      <c r="B139" s="38" t="s">
        <v>479</v>
      </c>
      <c r="C139" s="8"/>
      <c r="D139" s="16"/>
      <c r="E139" s="16"/>
    </row>
    <row r="140" spans="1:5" ht="45" x14ac:dyDescent="0.25">
      <c r="A140" s="20"/>
      <c r="B140" s="38" t="s">
        <v>945</v>
      </c>
      <c r="C140" s="6" t="s">
        <v>9</v>
      </c>
      <c r="D140" s="16" t="e">
        <f>#REF!</f>
        <v>#REF!</v>
      </c>
      <c r="E140" s="16"/>
    </row>
    <row r="141" spans="1:5" ht="30" x14ac:dyDescent="0.25">
      <c r="A141" s="20"/>
      <c r="B141" s="38" t="s">
        <v>946</v>
      </c>
      <c r="C141" s="6" t="s">
        <v>9</v>
      </c>
      <c r="D141" s="16" t="e">
        <f>#REF!</f>
        <v>#REF!</v>
      </c>
      <c r="E141" s="16"/>
    </row>
    <row r="142" spans="1:5" ht="60" x14ac:dyDescent="0.25">
      <c r="A142" s="10" t="s">
        <v>480</v>
      </c>
      <c r="B142" s="37" t="s">
        <v>481</v>
      </c>
      <c r="C142" s="6"/>
      <c r="D142" s="16"/>
      <c r="E142" s="16"/>
    </row>
    <row r="143" spans="1:5" ht="75" x14ac:dyDescent="0.25">
      <c r="A143" s="6" t="s">
        <v>483</v>
      </c>
      <c r="B143" s="38" t="s">
        <v>482</v>
      </c>
      <c r="C143" s="6" t="s">
        <v>9</v>
      </c>
      <c r="D143" s="16" t="e">
        <f>#REF!</f>
        <v>#REF!</v>
      </c>
      <c r="E143" s="16"/>
    </row>
    <row r="144" spans="1:5" ht="60" x14ac:dyDescent="0.25">
      <c r="A144" s="6" t="s">
        <v>484</v>
      </c>
      <c r="B144" s="38" t="s">
        <v>485</v>
      </c>
      <c r="C144" s="6" t="s">
        <v>9</v>
      </c>
      <c r="D144" s="16" t="e">
        <f>#REF!</f>
        <v>#REF!</v>
      </c>
      <c r="E144" s="16"/>
    </row>
    <row r="145" spans="1:5" ht="75" x14ac:dyDescent="0.25">
      <c r="A145" s="6" t="s">
        <v>590</v>
      </c>
      <c r="B145" s="38" t="s">
        <v>487</v>
      </c>
      <c r="C145" s="6"/>
      <c r="D145" s="16"/>
      <c r="E145" s="16"/>
    </row>
    <row r="146" spans="1:5" x14ac:dyDescent="0.25">
      <c r="A146" s="25"/>
      <c r="B146" s="38" t="s">
        <v>215</v>
      </c>
      <c r="C146" s="6" t="s">
        <v>925</v>
      </c>
      <c r="D146" s="16" t="e">
        <f>#REF!</f>
        <v>#REF!</v>
      </c>
      <c r="E146" s="16"/>
    </row>
    <row r="147" spans="1:5" x14ac:dyDescent="0.25">
      <c r="A147" s="25"/>
      <c r="B147" s="38" t="s">
        <v>272</v>
      </c>
      <c r="C147" s="6" t="s">
        <v>925</v>
      </c>
      <c r="D147" s="16" t="e">
        <f>#REF!</f>
        <v>#REF!</v>
      </c>
      <c r="E147" s="16"/>
    </row>
    <row r="148" spans="1:5" ht="60" x14ac:dyDescent="0.25">
      <c r="A148" s="6" t="s">
        <v>486</v>
      </c>
      <c r="B148" s="38" t="s">
        <v>488</v>
      </c>
      <c r="C148" s="6"/>
      <c r="D148" s="16"/>
      <c r="E148" s="16"/>
    </row>
    <row r="149" spans="1:5" x14ac:dyDescent="0.25">
      <c r="A149" s="6"/>
      <c r="B149" s="38" t="s">
        <v>215</v>
      </c>
      <c r="C149" s="6" t="s">
        <v>925</v>
      </c>
      <c r="D149" s="16" t="e">
        <f>#REF!</f>
        <v>#REF!</v>
      </c>
      <c r="E149" s="16"/>
    </row>
    <row r="150" spans="1:5" x14ac:dyDescent="0.25">
      <c r="A150" s="6"/>
      <c r="B150" s="38" t="s">
        <v>272</v>
      </c>
      <c r="C150" s="6" t="s">
        <v>925</v>
      </c>
      <c r="D150" s="16" t="e">
        <f>#REF!</f>
        <v>#REF!</v>
      </c>
      <c r="E150" s="16"/>
    </row>
    <row r="151" spans="1:5" ht="75" x14ac:dyDescent="0.25">
      <c r="A151" s="6" t="s">
        <v>489</v>
      </c>
      <c r="B151" s="38" t="s">
        <v>490</v>
      </c>
      <c r="C151" s="6" t="s">
        <v>9</v>
      </c>
      <c r="D151" s="16" t="e">
        <f>#REF!</f>
        <v>#REF!</v>
      </c>
      <c r="E151" s="16"/>
    </row>
    <row r="152" spans="1:5" ht="30" x14ac:dyDescent="0.25">
      <c r="A152" s="8"/>
      <c r="B152" s="38" t="s">
        <v>492</v>
      </c>
      <c r="C152" s="6" t="s">
        <v>9</v>
      </c>
      <c r="D152" s="16" t="e">
        <f>#REF!</f>
        <v>#REF!</v>
      </c>
      <c r="E152" s="16"/>
    </row>
    <row r="153" spans="1:5" ht="30" x14ac:dyDescent="0.25">
      <c r="A153" s="8"/>
      <c r="B153" s="38" t="s">
        <v>493</v>
      </c>
      <c r="C153" s="6" t="s">
        <v>9</v>
      </c>
      <c r="D153" s="16" t="e">
        <f>#REF!</f>
        <v>#REF!</v>
      </c>
      <c r="E153" s="16"/>
    </row>
    <row r="154" spans="1:5" ht="120" x14ac:dyDescent="0.25">
      <c r="A154" s="6" t="s">
        <v>947</v>
      </c>
      <c r="B154" s="18" t="s">
        <v>491</v>
      </c>
      <c r="C154" s="6"/>
      <c r="D154" s="16"/>
      <c r="E154" s="16"/>
    </row>
    <row r="155" spans="1:5" ht="30" x14ac:dyDescent="0.25">
      <c r="A155" s="8"/>
      <c r="B155" s="18" t="s">
        <v>492</v>
      </c>
      <c r="C155" s="6" t="s">
        <v>924</v>
      </c>
      <c r="D155" s="9" t="e">
        <f>#REF!</f>
        <v>#REF!</v>
      </c>
      <c r="E155" s="9"/>
    </row>
    <row r="156" spans="1:5" ht="30" x14ac:dyDescent="0.25">
      <c r="A156" s="8"/>
      <c r="B156" s="18" t="s">
        <v>493</v>
      </c>
      <c r="C156" s="6" t="s">
        <v>924</v>
      </c>
      <c r="D156" s="9" t="e">
        <f>#REF!</f>
        <v>#REF!</v>
      </c>
      <c r="E156" s="9"/>
    </row>
    <row r="157" spans="1:5" ht="30" x14ac:dyDescent="0.25">
      <c r="A157" s="10" t="s">
        <v>494</v>
      </c>
      <c r="B157" s="37" t="s">
        <v>495</v>
      </c>
      <c r="C157" s="8"/>
      <c r="D157" s="16"/>
      <c r="E157" s="16"/>
    </row>
    <row r="158" spans="1:5" ht="75" x14ac:dyDescent="0.25">
      <c r="A158" s="6" t="s">
        <v>497</v>
      </c>
      <c r="B158" s="38" t="s">
        <v>496</v>
      </c>
      <c r="C158" s="6" t="s">
        <v>9</v>
      </c>
      <c r="D158" s="16" t="e">
        <f>#REF!</f>
        <v>#REF!</v>
      </c>
      <c r="E158" s="16"/>
    </row>
    <row r="159" spans="1:5" ht="45" x14ac:dyDescent="0.25">
      <c r="A159" s="6" t="s">
        <v>498</v>
      </c>
      <c r="B159" s="38" t="s">
        <v>499</v>
      </c>
      <c r="C159" s="6"/>
      <c r="D159" s="16"/>
      <c r="E159" s="16"/>
    </row>
    <row r="160" spans="1:5" x14ac:dyDescent="0.25">
      <c r="A160" s="6"/>
      <c r="B160" s="38" t="s">
        <v>500</v>
      </c>
      <c r="C160" s="6" t="s">
        <v>9</v>
      </c>
      <c r="D160" s="16" t="e">
        <f>#REF!</f>
        <v>#REF!</v>
      </c>
      <c r="E160" s="16"/>
    </row>
    <row r="161" spans="1:5" x14ac:dyDescent="0.25">
      <c r="A161" s="6"/>
      <c r="B161" s="38" t="s">
        <v>944</v>
      </c>
      <c r="C161" s="6" t="s">
        <v>9</v>
      </c>
      <c r="D161" s="16" t="e">
        <f>#REF!</f>
        <v>#REF!</v>
      </c>
      <c r="E161" s="16"/>
    </row>
    <row r="162" spans="1:5" ht="45" x14ac:dyDescent="0.25">
      <c r="A162" s="6" t="s">
        <v>503</v>
      </c>
      <c r="B162" s="38" t="s">
        <v>501</v>
      </c>
      <c r="C162" s="6"/>
      <c r="D162" s="16"/>
      <c r="E162" s="16"/>
    </row>
    <row r="163" spans="1:5" x14ac:dyDescent="0.25">
      <c r="A163" s="20"/>
      <c r="B163" s="38" t="s">
        <v>500</v>
      </c>
      <c r="C163" s="6" t="s">
        <v>9</v>
      </c>
      <c r="D163" s="16" t="e">
        <f>#REF!</f>
        <v>#REF!</v>
      </c>
      <c r="E163" s="16"/>
    </row>
    <row r="164" spans="1:5" x14ac:dyDescent="0.25">
      <c r="A164" s="20"/>
      <c r="B164" s="38" t="s">
        <v>502</v>
      </c>
      <c r="C164" s="6" t="s">
        <v>9</v>
      </c>
      <c r="D164" s="16" t="e">
        <f>#REF!</f>
        <v>#REF!</v>
      </c>
      <c r="E164" s="16"/>
    </row>
    <row r="165" spans="1:5" ht="45" x14ac:dyDescent="0.25">
      <c r="A165" s="10" t="s">
        <v>504</v>
      </c>
      <c r="B165" s="37" t="s">
        <v>505</v>
      </c>
      <c r="C165" s="8"/>
      <c r="D165" s="16"/>
      <c r="E165" s="16"/>
    </row>
    <row r="166" spans="1:5" ht="60" x14ac:dyDescent="0.25">
      <c r="A166" s="6" t="s">
        <v>507</v>
      </c>
      <c r="B166" s="38" t="s">
        <v>506</v>
      </c>
      <c r="C166" s="6" t="s">
        <v>9</v>
      </c>
      <c r="D166" s="16" t="e">
        <f>#REF!</f>
        <v>#REF!</v>
      </c>
      <c r="E166" s="16"/>
    </row>
    <row r="167" spans="1:5" ht="45" x14ac:dyDescent="0.25">
      <c r="A167" s="6" t="s">
        <v>508</v>
      </c>
      <c r="B167" s="38" t="s">
        <v>509</v>
      </c>
      <c r="C167" s="8"/>
      <c r="D167" s="16"/>
      <c r="E167" s="16"/>
    </row>
    <row r="168" spans="1:5" x14ac:dyDescent="0.25">
      <c r="A168" s="8"/>
      <c r="B168" s="38" t="s">
        <v>500</v>
      </c>
      <c r="C168" s="6" t="s">
        <v>9</v>
      </c>
      <c r="D168" s="16" t="e">
        <f>#REF!</f>
        <v>#REF!</v>
      </c>
      <c r="E168" s="16"/>
    </row>
    <row r="169" spans="1:5" x14ac:dyDescent="0.25">
      <c r="A169" s="8"/>
      <c r="B169" s="38" t="s">
        <v>502</v>
      </c>
      <c r="C169" s="6" t="s">
        <v>9</v>
      </c>
      <c r="D169" s="16" t="e">
        <f>#REF!</f>
        <v>#REF!</v>
      </c>
      <c r="E169" s="16"/>
    </row>
    <row r="170" spans="1:5" ht="60" x14ac:dyDescent="0.25">
      <c r="A170" s="10" t="s">
        <v>510</v>
      </c>
      <c r="B170" s="37" t="s">
        <v>511</v>
      </c>
      <c r="C170" s="8"/>
      <c r="D170" s="16"/>
      <c r="E170" s="16"/>
    </row>
    <row r="171" spans="1:5" x14ac:dyDescent="0.25">
      <c r="A171" s="6" t="s">
        <v>512</v>
      </c>
      <c r="B171" s="38" t="s">
        <v>948</v>
      </c>
      <c r="C171" s="14"/>
      <c r="D171" s="16"/>
      <c r="E171" s="16"/>
    </row>
    <row r="172" spans="1:5" x14ac:dyDescent="0.25">
      <c r="A172" s="6"/>
      <c r="B172" s="38" t="s">
        <v>950</v>
      </c>
      <c r="C172" s="14"/>
      <c r="D172" s="16"/>
      <c r="E172" s="16"/>
    </row>
    <row r="173" spans="1:5" x14ac:dyDescent="0.25">
      <c r="A173" s="6"/>
      <c r="B173" s="38" t="s">
        <v>513</v>
      </c>
      <c r="C173" s="14" t="s">
        <v>9</v>
      </c>
      <c r="D173" s="16" t="e">
        <f>#REF!</f>
        <v>#REF!</v>
      </c>
      <c r="E173" s="16"/>
    </row>
    <row r="174" spans="1:5" ht="45" x14ac:dyDescent="0.25">
      <c r="A174" s="8"/>
      <c r="B174" s="38" t="s">
        <v>514</v>
      </c>
      <c r="C174" s="14" t="s">
        <v>9</v>
      </c>
      <c r="D174" s="16" t="e">
        <f>#REF!</f>
        <v>#REF!</v>
      </c>
      <c r="E174" s="16"/>
    </row>
    <row r="175" spans="1:5" x14ac:dyDescent="0.25">
      <c r="A175" s="8"/>
      <c r="B175" s="38" t="s">
        <v>949</v>
      </c>
      <c r="C175" s="8"/>
      <c r="D175" s="16"/>
      <c r="E175" s="16"/>
    </row>
    <row r="176" spans="1:5" x14ac:dyDescent="0.25">
      <c r="A176" s="8"/>
      <c r="B176" s="38" t="s">
        <v>513</v>
      </c>
      <c r="C176" s="14" t="s">
        <v>9</v>
      </c>
      <c r="D176" s="16" t="e">
        <f>#REF!</f>
        <v>#REF!</v>
      </c>
      <c r="E176" s="16"/>
    </row>
    <row r="177" spans="1:5" ht="45" x14ac:dyDescent="0.25">
      <c r="A177" s="8"/>
      <c r="B177" s="38" t="s">
        <v>515</v>
      </c>
      <c r="C177" s="14" t="s">
        <v>9</v>
      </c>
      <c r="D177" s="16" t="e">
        <f>#REF!</f>
        <v>#REF!</v>
      </c>
      <c r="E177" s="16"/>
    </row>
    <row r="178" spans="1:5" ht="60" x14ac:dyDescent="0.25">
      <c r="A178" s="10" t="s">
        <v>516</v>
      </c>
      <c r="B178" s="37" t="s">
        <v>517</v>
      </c>
      <c r="C178" s="8"/>
      <c r="D178" s="16"/>
      <c r="E178" s="16"/>
    </row>
    <row r="179" spans="1:5" ht="75" x14ac:dyDescent="0.25">
      <c r="A179" s="6" t="s">
        <v>518</v>
      </c>
      <c r="B179" s="38" t="s">
        <v>545</v>
      </c>
      <c r="C179" s="14"/>
      <c r="D179" s="16"/>
      <c r="E179" s="16"/>
    </row>
    <row r="180" spans="1:5" x14ac:dyDescent="0.25">
      <c r="A180" s="8"/>
      <c r="B180" s="38" t="s">
        <v>513</v>
      </c>
      <c r="C180" s="14" t="s">
        <v>9</v>
      </c>
      <c r="D180" s="16" t="e">
        <f>#REF!</f>
        <v>#REF!</v>
      </c>
      <c r="E180" s="16"/>
    </row>
    <row r="181" spans="1:5" x14ac:dyDescent="0.25">
      <c r="A181" s="8"/>
      <c r="B181" s="38" t="s">
        <v>519</v>
      </c>
      <c r="C181" s="14" t="s">
        <v>9</v>
      </c>
      <c r="D181" s="16" t="e">
        <f>#REF!</f>
        <v>#REF!</v>
      </c>
      <c r="E181" s="16"/>
    </row>
    <row r="182" spans="1:5" ht="75" x14ac:dyDescent="0.25">
      <c r="A182" s="6" t="s">
        <v>520</v>
      </c>
      <c r="B182" s="18" t="s">
        <v>521</v>
      </c>
      <c r="C182" s="14"/>
      <c r="D182" s="16"/>
      <c r="E182" s="16"/>
    </row>
    <row r="183" spans="1:5" x14ac:dyDescent="0.25">
      <c r="A183" s="6"/>
      <c r="B183" s="38" t="s">
        <v>513</v>
      </c>
      <c r="C183" s="14" t="s">
        <v>9</v>
      </c>
      <c r="D183" s="16" t="e">
        <f>#REF!</f>
        <v>#REF!</v>
      </c>
      <c r="E183" s="16"/>
    </row>
    <row r="184" spans="1:5" x14ac:dyDescent="0.25">
      <c r="A184" s="8"/>
      <c r="B184" s="38" t="s">
        <v>522</v>
      </c>
      <c r="C184" s="14" t="s">
        <v>9</v>
      </c>
      <c r="D184" s="16" t="e">
        <f>#REF!</f>
        <v>#REF!</v>
      </c>
      <c r="E184" s="16"/>
    </row>
    <row r="185" spans="1:5" ht="30" x14ac:dyDescent="0.25">
      <c r="A185" s="6" t="s">
        <v>523</v>
      </c>
      <c r="B185" s="38" t="s">
        <v>951</v>
      </c>
      <c r="C185" s="8"/>
      <c r="D185" s="16"/>
      <c r="E185" s="16"/>
    </row>
    <row r="186" spans="1:5" ht="60" x14ac:dyDescent="0.25">
      <c r="A186" s="8"/>
      <c r="B186" s="38" t="s">
        <v>524</v>
      </c>
      <c r="C186" s="14" t="s">
        <v>927</v>
      </c>
      <c r="D186" s="16" t="e">
        <f>#REF!</f>
        <v>#REF!</v>
      </c>
      <c r="E186" s="16"/>
    </row>
    <row r="187" spans="1:5" ht="45" x14ac:dyDescent="0.25">
      <c r="A187" s="8"/>
      <c r="B187" s="38" t="s">
        <v>525</v>
      </c>
      <c r="C187" s="14" t="s">
        <v>927</v>
      </c>
      <c r="D187" s="16" t="e">
        <f>#REF!</f>
        <v>#REF!</v>
      </c>
      <c r="E187" s="16"/>
    </row>
    <row r="188" spans="1:5" ht="60" x14ac:dyDescent="0.25">
      <c r="A188" s="10" t="s">
        <v>536</v>
      </c>
      <c r="B188" s="37" t="s">
        <v>526</v>
      </c>
      <c r="C188" s="8"/>
      <c r="D188" s="16"/>
      <c r="E188" s="16"/>
    </row>
    <row r="189" spans="1:5" ht="90" x14ac:dyDescent="0.25">
      <c r="A189" s="6" t="s">
        <v>537</v>
      </c>
      <c r="B189" s="38" t="s">
        <v>527</v>
      </c>
      <c r="C189" s="14" t="s">
        <v>9</v>
      </c>
      <c r="D189" s="16" t="e">
        <f>#REF!</f>
        <v>#REF!</v>
      </c>
      <c r="E189" s="16"/>
    </row>
    <row r="190" spans="1:5" ht="60" x14ac:dyDescent="0.25">
      <c r="A190" s="10" t="s">
        <v>528</v>
      </c>
      <c r="B190" s="37" t="s">
        <v>529</v>
      </c>
      <c r="C190" s="8"/>
      <c r="D190" s="16"/>
      <c r="E190" s="16"/>
    </row>
    <row r="191" spans="1:5" ht="75" x14ac:dyDescent="0.25">
      <c r="A191" s="6" t="s">
        <v>531</v>
      </c>
      <c r="B191" s="38" t="s">
        <v>530</v>
      </c>
      <c r="C191" s="14"/>
      <c r="D191" s="16"/>
      <c r="E191" s="16"/>
    </row>
    <row r="192" spans="1:5" x14ac:dyDescent="0.25">
      <c r="A192" s="6"/>
      <c r="B192" s="38" t="s">
        <v>532</v>
      </c>
      <c r="C192" s="14" t="s">
        <v>9</v>
      </c>
      <c r="D192" s="16" t="e">
        <f>#REF!</f>
        <v>#REF!</v>
      </c>
      <c r="E192" s="16"/>
    </row>
    <row r="193" spans="1:5" x14ac:dyDescent="0.25">
      <c r="A193" s="6"/>
      <c r="B193" s="38" t="s">
        <v>533</v>
      </c>
      <c r="C193" s="14" t="s">
        <v>9</v>
      </c>
      <c r="D193" s="16" t="e">
        <f>#REF!</f>
        <v>#REF!</v>
      </c>
      <c r="E193" s="16"/>
    </row>
    <row r="194" spans="1:5" ht="75" x14ac:dyDescent="0.25">
      <c r="A194" s="6" t="s">
        <v>535</v>
      </c>
      <c r="B194" s="38" t="s">
        <v>534</v>
      </c>
      <c r="C194" s="14" t="s">
        <v>9</v>
      </c>
      <c r="D194" s="16" t="e">
        <f>#REF!</f>
        <v>#REF!</v>
      </c>
      <c r="E194" s="16"/>
    </row>
    <row r="195" spans="1:5" ht="75" x14ac:dyDescent="0.25">
      <c r="A195" s="6" t="s">
        <v>539</v>
      </c>
      <c r="B195" s="38" t="s">
        <v>538</v>
      </c>
      <c r="C195" s="14" t="s">
        <v>9</v>
      </c>
      <c r="D195" s="16" t="e">
        <f>#REF!</f>
        <v>#REF!</v>
      </c>
      <c r="E195" s="16"/>
    </row>
    <row r="196" spans="1:5" ht="75" x14ac:dyDescent="0.25">
      <c r="A196" s="6" t="s">
        <v>540</v>
      </c>
      <c r="B196" s="38" t="s">
        <v>541</v>
      </c>
      <c r="C196" s="14" t="s">
        <v>9</v>
      </c>
      <c r="D196" s="16" t="e">
        <f>#REF!</f>
        <v>#REF!</v>
      </c>
      <c r="E196" s="16"/>
    </row>
    <row r="197" spans="1:5" ht="75" x14ac:dyDescent="0.25">
      <c r="A197" s="6" t="s">
        <v>635</v>
      </c>
      <c r="B197" s="38" t="s">
        <v>542</v>
      </c>
      <c r="C197" s="14" t="s">
        <v>9</v>
      </c>
      <c r="D197" s="16" t="e">
        <f>#REF!</f>
        <v>#REF!</v>
      </c>
      <c r="E197" s="16"/>
    </row>
    <row r="198" spans="1:5" ht="75" x14ac:dyDescent="0.25">
      <c r="A198" s="6" t="s">
        <v>636</v>
      </c>
      <c r="B198" s="38" t="s">
        <v>543</v>
      </c>
      <c r="C198" s="14" t="s">
        <v>9</v>
      </c>
      <c r="D198" s="16" t="e">
        <f>#REF!</f>
        <v>#REF!</v>
      </c>
      <c r="E198" s="16"/>
    </row>
    <row r="199" spans="1:5" ht="75" x14ac:dyDescent="0.25">
      <c r="A199" s="25" t="s">
        <v>637</v>
      </c>
      <c r="B199" s="38" t="s">
        <v>544</v>
      </c>
      <c r="C199" s="30" t="s">
        <v>9</v>
      </c>
      <c r="D199" s="31" t="e">
        <f>#REF!</f>
        <v>#REF!</v>
      </c>
      <c r="E199" s="31"/>
    </row>
    <row r="200" spans="1:5" x14ac:dyDescent="0.25">
      <c r="A200" s="75" t="s">
        <v>548</v>
      </c>
      <c r="B200" s="75"/>
      <c r="C200" s="75"/>
      <c r="D200" s="75"/>
    </row>
    <row r="201" spans="1:5" ht="30" x14ac:dyDescent="0.25">
      <c r="A201" s="32" t="s">
        <v>550</v>
      </c>
      <c r="B201" s="37" t="s">
        <v>549</v>
      </c>
      <c r="C201" s="33"/>
      <c r="D201" s="9"/>
      <c r="E201" s="9"/>
    </row>
    <row r="202" spans="1:5" ht="75" x14ac:dyDescent="0.25">
      <c r="A202" s="6" t="s">
        <v>552</v>
      </c>
      <c r="B202" s="38" t="s">
        <v>551</v>
      </c>
      <c r="C202" s="6" t="s">
        <v>9</v>
      </c>
      <c r="D202" s="9" t="e">
        <f>#REF!</f>
        <v>#REF!</v>
      </c>
      <c r="E202" s="9"/>
    </row>
    <row r="203" spans="1:5" ht="90" x14ac:dyDescent="0.25">
      <c r="A203" s="6" t="s">
        <v>554</v>
      </c>
      <c r="B203" s="38" t="s">
        <v>553</v>
      </c>
      <c r="C203" s="6" t="s">
        <v>9</v>
      </c>
      <c r="D203" s="9" t="e">
        <f>#REF!</f>
        <v>#REF!</v>
      </c>
      <c r="E203" s="9"/>
    </row>
    <row r="204" spans="1:5" ht="30" x14ac:dyDescent="0.25">
      <c r="A204" s="10" t="s">
        <v>556</v>
      </c>
      <c r="B204" s="37" t="s">
        <v>555</v>
      </c>
      <c r="C204" s="6"/>
      <c r="D204" s="9"/>
      <c r="E204" s="9"/>
    </row>
    <row r="205" spans="1:5" ht="105" x14ac:dyDescent="0.25">
      <c r="A205" s="6" t="s">
        <v>557</v>
      </c>
      <c r="B205" s="38" t="s">
        <v>558</v>
      </c>
      <c r="C205" s="6"/>
      <c r="D205" s="9"/>
      <c r="E205" s="9"/>
    </row>
    <row r="206" spans="1:5" x14ac:dyDescent="0.25">
      <c r="A206" s="6"/>
      <c r="B206" s="38" t="s">
        <v>559</v>
      </c>
      <c r="C206" s="6" t="s">
        <v>9</v>
      </c>
      <c r="D206" s="9" t="e">
        <f>#REF!</f>
        <v>#REF!</v>
      </c>
      <c r="E206" s="9"/>
    </row>
    <row r="207" spans="1:5" x14ac:dyDescent="0.25">
      <c r="A207" s="6"/>
      <c r="B207" s="38" t="s">
        <v>546</v>
      </c>
      <c r="C207" s="6" t="s">
        <v>9</v>
      </c>
      <c r="D207" s="9" t="e">
        <f>#REF!</f>
        <v>#REF!</v>
      </c>
      <c r="E207" s="9"/>
    </row>
    <row r="208" spans="1:5" x14ac:dyDescent="0.25">
      <c r="A208" s="6"/>
      <c r="B208" s="38" t="s">
        <v>560</v>
      </c>
      <c r="C208" s="6" t="s">
        <v>9</v>
      </c>
      <c r="D208" s="9" t="e">
        <f>#REF!</f>
        <v>#REF!</v>
      </c>
      <c r="E208" s="9"/>
    </row>
    <row r="209" spans="1:5" ht="60" x14ac:dyDescent="0.25">
      <c r="A209" s="6" t="s">
        <v>562</v>
      </c>
      <c r="B209" s="38" t="s">
        <v>561</v>
      </c>
      <c r="C209" s="6" t="s">
        <v>9</v>
      </c>
      <c r="D209" s="9" t="e">
        <f>#REF!</f>
        <v>#REF!</v>
      </c>
      <c r="E209" s="9"/>
    </row>
    <row r="210" spans="1:5" ht="75" x14ac:dyDescent="0.25">
      <c r="A210" s="6" t="s">
        <v>563</v>
      </c>
      <c r="B210" s="38" t="s">
        <v>564</v>
      </c>
      <c r="C210" s="6"/>
      <c r="D210" s="9"/>
      <c r="E210" s="9"/>
    </row>
    <row r="211" spans="1:5" x14ac:dyDescent="0.25">
      <c r="A211" s="8"/>
      <c r="B211" s="38" t="s">
        <v>565</v>
      </c>
      <c r="C211" s="6" t="s">
        <v>9</v>
      </c>
      <c r="D211" s="9" t="e">
        <f>#REF!</f>
        <v>#REF!</v>
      </c>
      <c r="E211" s="9"/>
    </row>
    <row r="212" spans="1:5" x14ac:dyDescent="0.25">
      <c r="A212" s="8"/>
      <c r="B212" s="38" t="s">
        <v>566</v>
      </c>
      <c r="C212" s="6" t="s">
        <v>9</v>
      </c>
      <c r="D212" s="9" t="e">
        <f>#REF!</f>
        <v>#REF!</v>
      </c>
      <c r="E212" s="9"/>
    </row>
    <row r="213" spans="1:5" x14ac:dyDescent="0.25">
      <c r="A213" s="8"/>
      <c r="B213" s="38" t="s">
        <v>567</v>
      </c>
      <c r="C213" s="6" t="s">
        <v>9</v>
      </c>
      <c r="D213" s="9" t="e">
        <f>#REF!</f>
        <v>#REF!</v>
      </c>
      <c r="E213" s="9"/>
    </row>
    <row r="214" spans="1:5" ht="60" x14ac:dyDescent="0.25">
      <c r="A214" s="10" t="s">
        <v>569</v>
      </c>
      <c r="B214" s="37" t="s">
        <v>568</v>
      </c>
      <c r="C214" s="8"/>
      <c r="D214" s="9"/>
      <c r="E214" s="9"/>
    </row>
    <row r="215" spans="1:5" ht="75" x14ac:dyDescent="0.25">
      <c r="A215" s="6" t="s">
        <v>570</v>
      </c>
      <c r="B215" s="38" t="s">
        <v>952</v>
      </c>
      <c r="C215" s="6"/>
      <c r="D215" s="9"/>
      <c r="E215" s="9"/>
    </row>
    <row r="216" spans="1:5" x14ac:dyDescent="0.25">
      <c r="A216" s="6"/>
      <c r="B216" s="38" t="s">
        <v>953</v>
      </c>
      <c r="C216" s="6" t="s">
        <v>9</v>
      </c>
      <c r="D216" s="9" t="e">
        <f>#REF!</f>
        <v>#REF!</v>
      </c>
      <c r="E216" s="9"/>
    </row>
    <row r="217" spans="1:5" x14ac:dyDescent="0.25">
      <c r="A217" s="6"/>
      <c r="B217" s="38" t="s">
        <v>954</v>
      </c>
      <c r="C217" s="6" t="s">
        <v>9</v>
      </c>
      <c r="D217" s="9" t="e">
        <f>#REF!</f>
        <v>#REF!</v>
      </c>
      <c r="E217" s="9"/>
    </row>
    <row r="218" spans="1:5" ht="75" x14ac:dyDescent="0.25">
      <c r="A218" s="6" t="s">
        <v>572</v>
      </c>
      <c r="B218" s="38" t="s">
        <v>571</v>
      </c>
      <c r="C218" s="6" t="s">
        <v>9</v>
      </c>
      <c r="D218" s="9" t="e">
        <f>#REF!</f>
        <v>#REF!</v>
      </c>
      <c r="E218" s="9"/>
    </row>
    <row r="219" spans="1:5" ht="90" x14ac:dyDescent="0.25">
      <c r="A219" s="6" t="s">
        <v>574</v>
      </c>
      <c r="B219" s="38" t="s">
        <v>573</v>
      </c>
      <c r="C219" s="6" t="s">
        <v>817</v>
      </c>
      <c r="D219" s="9" t="e">
        <f>#REF!</f>
        <v>#REF!</v>
      </c>
      <c r="E219" s="9"/>
    </row>
    <row r="220" spans="1:5" ht="60" x14ac:dyDescent="0.25">
      <c r="A220" s="6" t="s">
        <v>576</v>
      </c>
      <c r="B220" s="38" t="s">
        <v>575</v>
      </c>
      <c r="C220" s="6" t="s">
        <v>817</v>
      </c>
      <c r="D220" s="9" t="e">
        <f>#REF!</f>
        <v>#REF!</v>
      </c>
      <c r="E220" s="9"/>
    </row>
    <row r="221" spans="1:5" ht="60" x14ac:dyDescent="0.25">
      <c r="A221" s="6" t="s">
        <v>578</v>
      </c>
      <c r="B221" s="38" t="s">
        <v>577</v>
      </c>
      <c r="C221" s="6" t="s">
        <v>9</v>
      </c>
      <c r="D221" s="9" t="e">
        <f>#REF!</f>
        <v>#REF!</v>
      </c>
      <c r="E221" s="9"/>
    </row>
    <row r="222" spans="1:5" ht="60" x14ac:dyDescent="0.25">
      <c r="A222" s="6" t="s">
        <v>579</v>
      </c>
      <c r="B222" s="38" t="s">
        <v>580</v>
      </c>
      <c r="C222" s="6" t="s">
        <v>9</v>
      </c>
      <c r="D222" s="9" t="e">
        <f>#REF!</f>
        <v>#REF!</v>
      </c>
      <c r="E222" s="9"/>
    </row>
    <row r="223" spans="1:5" ht="75" x14ac:dyDescent="0.25">
      <c r="A223" s="6" t="s">
        <v>581</v>
      </c>
      <c r="B223" s="38" t="s">
        <v>582</v>
      </c>
      <c r="C223" s="6" t="s">
        <v>9</v>
      </c>
      <c r="D223" s="9" t="e">
        <f>#REF!</f>
        <v>#REF!</v>
      </c>
      <c r="E223" s="9"/>
    </row>
    <row r="224" spans="1:5" ht="60" x14ac:dyDescent="0.25">
      <c r="A224" s="10" t="s">
        <v>583</v>
      </c>
      <c r="B224" s="37" t="s">
        <v>584</v>
      </c>
      <c r="C224" s="6"/>
      <c r="D224" s="9"/>
      <c r="E224" s="9"/>
    </row>
    <row r="225" spans="1:5" ht="45" x14ac:dyDescent="0.25">
      <c r="A225" s="6" t="s">
        <v>586</v>
      </c>
      <c r="B225" s="38" t="s">
        <v>585</v>
      </c>
      <c r="C225" s="6" t="s">
        <v>9</v>
      </c>
      <c r="D225" s="9" t="e">
        <f>#REF!</f>
        <v>#REF!</v>
      </c>
      <c r="E225" s="9"/>
    </row>
    <row r="226" spans="1:5" ht="30" x14ac:dyDescent="0.25">
      <c r="A226" s="6" t="s">
        <v>587</v>
      </c>
      <c r="B226" s="38" t="s">
        <v>588</v>
      </c>
      <c r="C226" s="6" t="s">
        <v>9</v>
      </c>
      <c r="D226" s="9" t="e">
        <f>#REF!</f>
        <v>#REF!</v>
      </c>
      <c r="E226" s="9"/>
    </row>
    <row r="227" spans="1:5" ht="45" x14ac:dyDescent="0.25">
      <c r="A227" s="6" t="s">
        <v>955</v>
      </c>
      <c r="B227" s="38" t="s">
        <v>589</v>
      </c>
      <c r="C227" s="6"/>
      <c r="D227" s="9"/>
      <c r="E227" s="9"/>
    </row>
    <row r="228" spans="1:5" x14ac:dyDescent="0.25">
      <c r="A228" s="25"/>
      <c r="B228" s="38" t="s">
        <v>215</v>
      </c>
      <c r="C228" s="6" t="s">
        <v>925</v>
      </c>
      <c r="D228" s="9" t="e">
        <f>#REF!</f>
        <v>#REF!</v>
      </c>
      <c r="E228" s="9"/>
    </row>
    <row r="229" spans="1:5" x14ac:dyDescent="0.25">
      <c r="A229" s="25"/>
      <c r="B229" s="38" t="s">
        <v>272</v>
      </c>
      <c r="C229" s="6" t="s">
        <v>925</v>
      </c>
      <c r="D229" s="9" t="e">
        <f>#REF!</f>
        <v>#REF!</v>
      </c>
      <c r="E229" s="9"/>
    </row>
    <row r="230" spans="1:5" ht="45" x14ac:dyDescent="0.25">
      <c r="A230" s="6" t="s">
        <v>593</v>
      </c>
      <c r="B230" s="38" t="s">
        <v>591</v>
      </c>
      <c r="C230" s="6" t="s">
        <v>9</v>
      </c>
      <c r="D230" s="9" t="e">
        <f>#REF!</f>
        <v>#REF!</v>
      </c>
      <c r="E230" s="9"/>
    </row>
    <row r="231" spans="1:5" ht="30" x14ac:dyDescent="0.25">
      <c r="A231" s="6" t="s">
        <v>592</v>
      </c>
      <c r="B231" s="38" t="s">
        <v>594</v>
      </c>
      <c r="C231" s="6" t="s">
        <v>924</v>
      </c>
      <c r="D231" s="9" t="e">
        <f>#REF!</f>
        <v>#REF!</v>
      </c>
      <c r="E231" s="9"/>
    </row>
    <row r="232" spans="1:5" ht="30" x14ac:dyDescent="0.25">
      <c r="A232" s="10" t="s">
        <v>595</v>
      </c>
      <c r="B232" s="37" t="s">
        <v>596</v>
      </c>
      <c r="C232" s="8"/>
      <c r="D232" s="9"/>
      <c r="E232" s="9"/>
    </row>
    <row r="233" spans="1:5" ht="45" x14ac:dyDescent="0.25">
      <c r="A233" s="6" t="s">
        <v>598</v>
      </c>
      <c r="B233" s="38" t="s">
        <v>597</v>
      </c>
      <c r="C233" s="6" t="s">
        <v>9</v>
      </c>
      <c r="D233" s="9" t="e">
        <f>#REF!</f>
        <v>#REF!</v>
      </c>
      <c r="E233" s="9"/>
    </row>
    <row r="234" spans="1:5" ht="60" x14ac:dyDescent="0.25">
      <c r="A234" s="6" t="s">
        <v>600</v>
      </c>
      <c r="B234" s="38" t="s">
        <v>599</v>
      </c>
      <c r="C234" s="6" t="s">
        <v>9</v>
      </c>
      <c r="D234" s="9" t="e">
        <f>#REF!</f>
        <v>#REF!</v>
      </c>
      <c r="E234" s="9"/>
    </row>
    <row r="235" spans="1:5" ht="45" x14ac:dyDescent="0.25">
      <c r="A235" s="10" t="s">
        <v>601</v>
      </c>
      <c r="B235" s="37" t="s">
        <v>602</v>
      </c>
      <c r="C235" s="8"/>
      <c r="D235" s="9"/>
      <c r="E235" s="9"/>
    </row>
    <row r="236" spans="1:5" ht="75" x14ac:dyDescent="0.25">
      <c r="A236" s="6" t="s">
        <v>604</v>
      </c>
      <c r="B236" s="38" t="s">
        <v>603</v>
      </c>
      <c r="C236" s="6" t="s">
        <v>9</v>
      </c>
      <c r="D236" s="9" t="e">
        <f>#REF!</f>
        <v>#REF!</v>
      </c>
      <c r="E236" s="9"/>
    </row>
    <row r="237" spans="1:5" ht="60" x14ac:dyDescent="0.25">
      <c r="A237" s="6" t="s">
        <v>606</v>
      </c>
      <c r="B237" s="38" t="s">
        <v>605</v>
      </c>
      <c r="C237" s="6" t="s">
        <v>9</v>
      </c>
      <c r="D237" s="9" t="e">
        <f>#REF!</f>
        <v>#REF!</v>
      </c>
      <c r="E237" s="9"/>
    </row>
    <row r="238" spans="1:5" ht="45" x14ac:dyDescent="0.25">
      <c r="A238" s="10" t="s">
        <v>607</v>
      </c>
      <c r="B238" s="37" t="s">
        <v>608</v>
      </c>
      <c r="C238" s="8"/>
      <c r="D238" s="9"/>
      <c r="E238" s="9"/>
    </row>
    <row r="239" spans="1:5" ht="75" x14ac:dyDescent="0.25">
      <c r="A239" s="6" t="s">
        <v>610</v>
      </c>
      <c r="B239" s="38" t="s">
        <v>609</v>
      </c>
      <c r="C239" s="14" t="s">
        <v>9</v>
      </c>
      <c r="D239" s="9" t="e">
        <f>#REF!</f>
        <v>#REF!</v>
      </c>
      <c r="E239" s="9"/>
    </row>
    <row r="240" spans="1:5" ht="30" x14ac:dyDescent="0.25">
      <c r="A240" s="6" t="s">
        <v>612</v>
      </c>
      <c r="B240" s="38" t="s">
        <v>611</v>
      </c>
      <c r="C240" s="14" t="s">
        <v>927</v>
      </c>
      <c r="D240" s="9" t="e">
        <f>#REF!</f>
        <v>#REF!</v>
      </c>
      <c r="E240" s="9"/>
    </row>
    <row r="241" spans="1:5" ht="45" x14ac:dyDescent="0.25">
      <c r="A241" s="10" t="s">
        <v>613</v>
      </c>
      <c r="B241" s="37" t="s">
        <v>614</v>
      </c>
      <c r="C241" s="8"/>
      <c r="D241" s="9"/>
      <c r="E241" s="9"/>
    </row>
    <row r="242" spans="1:5" ht="60" x14ac:dyDescent="0.25">
      <c r="A242" s="6" t="s">
        <v>616</v>
      </c>
      <c r="B242" s="38" t="s">
        <v>615</v>
      </c>
      <c r="C242" s="14" t="s">
        <v>9</v>
      </c>
      <c r="D242" s="9" t="e">
        <f>#REF!</f>
        <v>#REF!</v>
      </c>
      <c r="E242" s="9"/>
    </row>
    <row r="243" spans="1:5" ht="60" x14ac:dyDescent="0.25">
      <c r="A243" s="10" t="s">
        <v>617</v>
      </c>
      <c r="B243" s="37" t="s">
        <v>618</v>
      </c>
      <c r="C243" s="8"/>
      <c r="D243" s="9"/>
      <c r="E243" s="9"/>
    </row>
    <row r="244" spans="1:5" ht="45" x14ac:dyDescent="0.25">
      <c r="A244" s="6" t="s">
        <v>620</v>
      </c>
      <c r="B244" s="38" t="s">
        <v>619</v>
      </c>
      <c r="C244" s="14" t="s">
        <v>9</v>
      </c>
      <c r="D244" s="9" t="e">
        <f>#REF!</f>
        <v>#REF!</v>
      </c>
      <c r="E244" s="9"/>
    </row>
    <row r="245" spans="1:5" ht="30" x14ac:dyDescent="0.25">
      <c r="A245" s="6" t="s">
        <v>621</v>
      </c>
      <c r="B245" s="38" t="s">
        <v>622</v>
      </c>
      <c r="C245" s="14" t="s">
        <v>927</v>
      </c>
      <c r="D245" s="9" t="e">
        <f>#REF!</f>
        <v>#REF!</v>
      </c>
      <c r="E245" s="9"/>
    </row>
    <row r="246" spans="1:5" ht="75" x14ac:dyDescent="0.25">
      <c r="A246" s="6" t="s">
        <v>623</v>
      </c>
      <c r="B246" s="38" t="s">
        <v>624</v>
      </c>
      <c r="C246" s="14" t="s">
        <v>9</v>
      </c>
      <c r="D246" s="9" t="e">
        <f>#REF!</f>
        <v>#REF!</v>
      </c>
      <c r="E246" s="9"/>
    </row>
    <row r="247" spans="1:5" ht="120" x14ac:dyDescent="0.25">
      <c r="A247" s="6" t="s">
        <v>625</v>
      </c>
      <c r="B247" s="38" t="s">
        <v>626</v>
      </c>
      <c r="C247" s="14" t="s">
        <v>9</v>
      </c>
      <c r="D247" s="9" t="e">
        <f>#REF!</f>
        <v>#REF!</v>
      </c>
      <c r="E247" s="9"/>
    </row>
    <row r="248" spans="1:5" ht="45" x14ac:dyDescent="0.25">
      <c r="A248" s="10" t="s">
        <v>627</v>
      </c>
      <c r="B248" s="37" t="s">
        <v>628</v>
      </c>
      <c r="C248" s="8"/>
      <c r="D248" s="9"/>
      <c r="E248" s="9"/>
    </row>
    <row r="249" spans="1:5" ht="45" x14ac:dyDescent="0.25">
      <c r="A249" s="6" t="s">
        <v>629</v>
      </c>
      <c r="B249" s="38" t="s">
        <v>956</v>
      </c>
      <c r="C249" s="14"/>
      <c r="D249" s="9"/>
      <c r="E249" s="9"/>
    </row>
    <row r="250" spans="1:5" x14ac:dyDescent="0.25">
      <c r="A250" s="6"/>
      <c r="B250" s="38" t="s">
        <v>532</v>
      </c>
      <c r="C250" s="14" t="s">
        <v>9</v>
      </c>
      <c r="D250" s="9" t="e">
        <f>#REF!</f>
        <v>#REF!</v>
      </c>
      <c r="E250" s="9"/>
    </row>
    <row r="251" spans="1:5" x14ac:dyDescent="0.25">
      <c r="A251" s="6"/>
      <c r="B251" s="38" t="s">
        <v>533</v>
      </c>
      <c r="C251" s="14" t="s">
        <v>9</v>
      </c>
      <c r="D251" s="9" t="e">
        <f>#REF!</f>
        <v>#REF!</v>
      </c>
      <c r="E251" s="9"/>
    </row>
    <row r="252" spans="1:5" ht="30" x14ac:dyDescent="0.25">
      <c r="A252" s="6" t="s">
        <v>630</v>
      </c>
      <c r="B252" s="38" t="s">
        <v>631</v>
      </c>
      <c r="C252" s="14"/>
      <c r="D252" s="9"/>
      <c r="E252" s="9"/>
    </row>
    <row r="253" spans="1:5" x14ac:dyDescent="0.25">
      <c r="A253" s="6"/>
      <c r="B253" s="38" t="s">
        <v>532</v>
      </c>
      <c r="C253" s="14" t="s">
        <v>9</v>
      </c>
      <c r="D253" s="9" t="e">
        <f>#REF!</f>
        <v>#REF!</v>
      </c>
      <c r="E253" s="9"/>
    </row>
    <row r="254" spans="1:5" x14ac:dyDescent="0.25">
      <c r="A254" s="6"/>
      <c r="B254" s="38" t="s">
        <v>632</v>
      </c>
      <c r="C254" s="14" t="s">
        <v>9</v>
      </c>
      <c r="D254" s="9" t="e">
        <f>#REF!</f>
        <v>#REF!</v>
      </c>
      <c r="E254" s="9"/>
    </row>
    <row r="255" spans="1:5" ht="30" x14ac:dyDescent="0.25">
      <c r="A255" s="6" t="s">
        <v>633</v>
      </c>
      <c r="B255" s="38" t="s">
        <v>634</v>
      </c>
      <c r="C255" s="14"/>
      <c r="D255" s="9"/>
      <c r="E255" s="9"/>
    </row>
    <row r="256" spans="1:5" x14ac:dyDescent="0.25">
      <c r="A256" s="6"/>
      <c r="B256" s="38" t="s">
        <v>532</v>
      </c>
      <c r="C256" s="14" t="s">
        <v>9</v>
      </c>
      <c r="D256" s="9" t="e">
        <f>#REF!</f>
        <v>#REF!</v>
      </c>
      <c r="E256" s="9"/>
    </row>
    <row r="257" spans="1:5" x14ac:dyDescent="0.25">
      <c r="A257" s="6"/>
      <c r="B257" s="38" t="s">
        <v>533</v>
      </c>
      <c r="C257" s="14" t="s">
        <v>9</v>
      </c>
      <c r="D257" s="9" t="e">
        <f>#REF!</f>
        <v>#REF!</v>
      </c>
      <c r="E257" s="9"/>
    </row>
    <row r="258" spans="1:5" x14ac:dyDescent="0.25">
      <c r="A258" s="75" t="s">
        <v>638</v>
      </c>
      <c r="B258" s="75"/>
      <c r="C258" s="75"/>
      <c r="D258" s="75"/>
    </row>
    <row r="259" spans="1:5" x14ac:dyDescent="0.25">
      <c r="A259" s="75" t="s">
        <v>639</v>
      </c>
      <c r="B259" s="75"/>
      <c r="C259" s="75"/>
      <c r="D259" s="75"/>
    </row>
    <row r="260" spans="1:5" ht="30" x14ac:dyDescent="0.25">
      <c r="A260" s="10" t="s">
        <v>641</v>
      </c>
      <c r="B260" s="37" t="s">
        <v>640</v>
      </c>
      <c r="C260" s="8"/>
      <c r="D260" s="9"/>
      <c r="E260" s="9"/>
    </row>
    <row r="261" spans="1:5" ht="60" x14ac:dyDescent="0.25">
      <c r="A261" s="6" t="s">
        <v>643</v>
      </c>
      <c r="B261" s="38" t="s">
        <v>642</v>
      </c>
      <c r="C261" s="6" t="s">
        <v>9</v>
      </c>
      <c r="D261" s="9">
        <f>Дополнительное!E10</f>
        <v>20</v>
      </c>
      <c r="E261" s="9">
        <f>Дополнительное!F10</f>
        <v>22.17</v>
      </c>
    </row>
    <row r="262" spans="1:5" ht="45" x14ac:dyDescent="0.25">
      <c r="A262" s="10" t="s">
        <v>654</v>
      </c>
      <c r="B262" s="37" t="s">
        <v>655</v>
      </c>
      <c r="C262" s="6"/>
      <c r="D262" s="9"/>
      <c r="E262" s="9"/>
    </row>
    <row r="263" spans="1:5" ht="90" x14ac:dyDescent="0.25">
      <c r="A263" s="6" t="s">
        <v>657</v>
      </c>
      <c r="B263" s="38" t="s">
        <v>656</v>
      </c>
      <c r="C263" s="6" t="s">
        <v>9</v>
      </c>
      <c r="D263" s="9">
        <f>Дополнительное!E19</f>
        <v>100</v>
      </c>
      <c r="E263" s="9">
        <f>Дополнительное!F19</f>
        <v>100</v>
      </c>
    </row>
    <row r="264" spans="1:5" ht="45" x14ac:dyDescent="0.25">
      <c r="A264" s="10" t="s">
        <v>682</v>
      </c>
      <c r="B264" s="37" t="s">
        <v>683</v>
      </c>
      <c r="C264" s="8"/>
      <c r="D264" s="9"/>
      <c r="E264" s="9"/>
    </row>
    <row r="265" spans="1:5" ht="60" x14ac:dyDescent="0.25">
      <c r="A265" s="6" t="s">
        <v>685</v>
      </c>
      <c r="B265" s="38" t="s">
        <v>684</v>
      </c>
      <c r="C265" s="6" t="s">
        <v>9</v>
      </c>
      <c r="D265" s="9">
        <f>Дополнительное!E44</f>
        <v>93.2</v>
      </c>
      <c r="E265" s="9">
        <f>Дополнительное!F44</f>
        <v>97.3</v>
      </c>
    </row>
    <row r="266" spans="1:5" ht="60" x14ac:dyDescent="0.25">
      <c r="A266" s="10" t="s">
        <v>691</v>
      </c>
      <c r="B266" s="37" t="s">
        <v>692</v>
      </c>
      <c r="C266" s="6"/>
      <c r="D266" s="9"/>
      <c r="E266" s="9"/>
    </row>
    <row r="267" spans="1:5" ht="30" x14ac:dyDescent="0.25">
      <c r="A267" s="6" t="s">
        <v>694</v>
      </c>
      <c r="B267" s="38" t="s">
        <v>693</v>
      </c>
      <c r="C267" s="6" t="s">
        <v>924</v>
      </c>
      <c r="D267" s="9">
        <f>Дополнительное!E49</f>
        <v>1.4</v>
      </c>
      <c r="E267" s="9">
        <f>Дополнительное!F49</f>
        <v>1.2</v>
      </c>
    </row>
    <row r="268" spans="1:5" ht="45" x14ac:dyDescent="0.25">
      <c r="A268" s="6" t="s">
        <v>699</v>
      </c>
      <c r="B268" s="38" t="s">
        <v>700</v>
      </c>
      <c r="C268" s="6"/>
      <c r="D268" s="9"/>
      <c r="E268" s="9"/>
    </row>
    <row r="269" spans="1:5" x14ac:dyDescent="0.25">
      <c r="A269" s="6"/>
      <c r="B269" s="38" t="s">
        <v>237</v>
      </c>
      <c r="C269" s="6" t="s">
        <v>9</v>
      </c>
      <c r="D269" s="9">
        <f>Дополнительное!E53</f>
        <v>100</v>
      </c>
      <c r="E269" s="9">
        <f>Дополнительное!F53</f>
        <v>100</v>
      </c>
    </row>
    <row r="270" spans="1:5" x14ac:dyDescent="0.25">
      <c r="A270" s="6"/>
      <c r="B270" s="38" t="s">
        <v>77</v>
      </c>
      <c r="C270" s="6" t="s">
        <v>9</v>
      </c>
      <c r="D270" s="9">
        <f>Дополнительное!E54</f>
        <v>100</v>
      </c>
      <c r="E270" s="9">
        <f>Дополнительное!F54</f>
        <v>100</v>
      </c>
    </row>
    <row r="271" spans="1:5" x14ac:dyDescent="0.25">
      <c r="A271" s="6"/>
      <c r="B271" s="38" t="s">
        <v>78</v>
      </c>
      <c r="C271" s="6" t="s">
        <v>9</v>
      </c>
      <c r="D271" s="9">
        <f>Дополнительное!E55</f>
        <v>100</v>
      </c>
      <c r="E271" s="9">
        <f>Дополнительное!F55</f>
        <v>100</v>
      </c>
    </row>
    <row r="272" spans="1:5" ht="30" x14ac:dyDescent="0.25">
      <c r="A272" s="6" t="s">
        <v>709</v>
      </c>
      <c r="B272" s="38" t="s">
        <v>710</v>
      </c>
      <c r="C272" s="6"/>
      <c r="D272" s="9"/>
      <c r="E272" s="9"/>
    </row>
    <row r="273" spans="1:5" x14ac:dyDescent="0.25">
      <c r="A273" s="25"/>
      <c r="B273" s="38" t="s">
        <v>215</v>
      </c>
      <c r="C273" s="6" t="s">
        <v>925</v>
      </c>
      <c r="D273" s="9">
        <f>Дополнительное!E61</f>
        <v>0.5</v>
      </c>
      <c r="E273" s="9">
        <f>Дополнительное!F61</f>
        <v>0.5</v>
      </c>
    </row>
    <row r="274" spans="1:5" x14ac:dyDescent="0.25">
      <c r="A274" s="25"/>
      <c r="B274" s="38" t="s">
        <v>272</v>
      </c>
      <c r="C274" s="6" t="s">
        <v>925</v>
      </c>
      <c r="D274" s="9">
        <f>Дополнительное!E62</f>
        <v>0.4</v>
      </c>
      <c r="E274" s="9">
        <f>Дополнительное!F62</f>
        <v>0.6</v>
      </c>
    </row>
    <row r="275" spans="1:5" ht="60" x14ac:dyDescent="0.25">
      <c r="A275" s="10" t="s">
        <v>716</v>
      </c>
      <c r="B275" s="37" t="s">
        <v>715</v>
      </c>
      <c r="C275" s="8"/>
      <c r="D275" s="9"/>
      <c r="E275" s="9"/>
    </row>
    <row r="276" spans="1:5" ht="30" x14ac:dyDescent="0.25">
      <c r="A276" s="6" t="s">
        <v>718</v>
      </c>
      <c r="B276" s="38" t="s">
        <v>717</v>
      </c>
      <c r="C276" s="6" t="s">
        <v>9</v>
      </c>
      <c r="D276" s="9">
        <f>Дополнительное!E67</f>
        <v>0</v>
      </c>
      <c r="E276" s="9">
        <f>Дополнительное!F67</f>
        <v>0</v>
      </c>
    </row>
    <row r="277" spans="1:5" ht="45" x14ac:dyDescent="0.25">
      <c r="A277" s="10" t="s">
        <v>732</v>
      </c>
      <c r="B277" s="37" t="s">
        <v>733</v>
      </c>
      <c r="C277" s="8"/>
      <c r="D277" s="9"/>
      <c r="E277" s="9"/>
    </row>
    <row r="278" spans="1:5" ht="45" x14ac:dyDescent="0.25">
      <c r="A278" s="6" t="s">
        <v>735</v>
      </c>
      <c r="B278" s="38" t="s">
        <v>734</v>
      </c>
      <c r="C278" s="6" t="s">
        <v>927</v>
      </c>
      <c r="D278" s="9">
        <f>Дополнительное!E75</f>
        <v>24.9</v>
      </c>
      <c r="E278" s="9">
        <f>Дополнительное!F75</f>
        <v>24.07</v>
      </c>
    </row>
    <row r="279" spans="1:5" ht="45" x14ac:dyDescent="0.25">
      <c r="A279" s="6" t="s">
        <v>606</v>
      </c>
      <c r="B279" s="38" t="s">
        <v>739</v>
      </c>
      <c r="C279" s="6" t="s">
        <v>9</v>
      </c>
      <c r="D279" s="9">
        <f>Дополнительное!E78</f>
        <v>33</v>
      </c>
      <c r="E279" s="9">
        <f>Дополнительное!F78</f>
        <v>36.799999999999997</v>
      </c>
    </row>
    <row r="280" spans="1:5" ht="45" x14ac:dyDescent="0.25">
      <c r="A280" s="10" t="s">
        <v>742</v>
      </c>
      <c r="B280" s="37" t="s">
        <v>741</v>
      </c>
      <c r="C280" s="8"/>
      <c r="D280" s="9"/>
      <c r="E280" s="9"/>
    </row>
    <row r="281" spans="1:5" ht="30" x14ac:dyDescent="0.25">
      <c r="A281" s="6" t="s">
        <v>743</v>
      </c>
      <c r="B281" s="38" t="s">
        <v>744</v>
      </c>
      <c r="C281" s="14" t="s">
        <v>9</v>
      </c>
      <c r="D281" s="9">
        <f>Дополнительное!E82</f>
        <v>0</v>
      </c>
      <c r="E281" s="9">
        <f>Дополнительное!F82</f>
        <v>0</v>
      </c>
    </row>
    <row r="282" spans="1:5" ht="45" x14ac:dyDescent="0.25">
      <c r="A282" s="10" t="s">
        <v>750</v>
      </c>
      <c r="B282" s="37" t="s">
        <v>749</v>
      </c>
      <c r="C282" s="8"/>
      <c r="D282" s="9"/>
      <c r="E282" s="9"/>
    </row>
    <row r="283" spans="1:5" ht="30" x14ac:dyDescent="0.25">
      <c r="A283" s="6" t="s">
        <v>752</v>
      </c>
      <c r="B283" s="38" t="s">
        <v>751</v>
      </c>
      <c r="C283" s="14" t="s">
        <v>9</v>
      </c>
      <c r="D283" s="9">
        <f>Дополнительное!E86</f>
        <v>100</v>
      </c>
      <c r="E283" s="9">
        <f>Дополнительное!F86</f>
        <v>100</v>
      </c>
    </row>
    <row r="284" spans="1:5" ht="30" x14ac:dyDescent="0.25">
      <c r="A284" s="6" t="s">
        <v>755</v>
      </c>
      <c r="B284" s="38" t="s">
        <v>756</v>
      </c>
      <c r="C284" s="14" t="s">
        <v>9</v>
      </c>
      <c r="D284" s="9">
        <f>Дополнительное!E89</f>
        <v>100</v>
      </c>
      <c r="E284" s="9">
        <f>Дополнительное!F89</f>
        <v>100</v>
      </c>
    </row>
    <row r="285" spans="1:5" ht="45" x14ac:dyDescent="0.25">
      <c r="A285" s="6" t="s">
        <v>759</v>
      </c>
      <c r="B285" s="38" t="s">
        <v>760</v>
      </c>
      <c r="C285" s="14" t="s">
        <v>9</v>
      </c>
      <c r="D285" s="9">
        <f>Дополнительное!E92</f>
        <v>0</v>
      </c>
      <c r="E285" s="9">
        <f>Дополнительное!F92</f>
        <v>0</v>
      </c>
    </row>
    <row r="286" spans="1:5" ht="45" x14ac:dyDescent="0.25">
      <c r="A286" s="6" t="s">
        <v>763</v>
      </c>
      <c r="B286" s="38" t="s">
        <v>764</v>
      </c>
      <c r="C286" s="14" t="s">
        <v>9</v>
      </c>
      <c r="D286" s="9">
        <f>Дополнительное!E95</f>
        <v>0</v>
      </c>
      <c r="E286" s="9">
        <f>Дополнительное!F95</f>
        <v>0</v>
      </c>
    </row>
    <row r="287" spans="1:5" ht="30" x14ac:dyDescent="0.25">
      <c r="A287" s="10" t="s">
        <v>768</v>
      </c>
      <c r="B287" s="37" t="s">
        <v>767</v>
      </c>
      <c r="C287" s="8"/>
      <c r="D287" s="9"/>
      <c r="E287" s="9"/>
    </row>
    <row r="288" spans="1:5" ht="90" x14ac:dyDescent="0.25">
      <c r="A288" s="6" t="s">
        <v>769</v>
      </c>
      <c r="B288" s="38" t="s">
        <v>957</v>
      </c>
      <c r="C288" s="14"/>
      <c r="D288" s="9"/>
      <c r="E288" s="9"/>
    </row>
    <row r="289" spans="1:5" x14ac:dyDescent="0.25">
      <c r="A289" s="6"/>
      <c r="B289" s="38" t="s">
        <v>958</v>
      </c>
      <c r="C289" s="14" t="s">
        <v>9</v>
      </c>
      <c r="D289" s="9">
        <f>Дополнительное!E100</f>
        <v>0</v>
      </c>
      <c r="E289" s="9" t="e">
        <f>Дополнительное!F100</f>
        <v>#DIV/0!</v>
      </c>
    </row>
    <row r="290" spans="1:5" x14ac:dyDescent="0.25">
      <c r="A290" s="6"/>
      <c r="B290" s="38" t="s">
        <v>959</v>
      </c>
      <c r="C290" s="14" t="s">
        <v>9</v>
      </c>
      <c r="D290" s="9">
        <f>Дополнительное!E101</f>
        <v>0</v>
      </c>
      <c r="E290" s="9" t="e">
        <f>Дополнительное!F101</f>
        <v>#DIV/0!</v>
      </c>
    </row>
    <row r="291" spans="1:5" ht="30" x14ac:dyDescent="0.25">
      <c r="A291" s="6"/>
      <c r="B291" s="38" t="s">
        <v>960</v>
      </c>
      <c r="C291" s="14" t="s">
        <v>9</v>
      </c>
      <c r="D291" s="9">
        <f>Дополнительное!E102</f>
        <v>0</v>
      </c>
      <c r="E291" s="9" t="e">
        <f>Дополнительное!F102</f>
        <v>#DIV/0!</v>
      </c>
    </row>
    <row r="292" spans="1:5" x14ac:dyDescent="0.25">
      <c r="A292" s="6"/>
      <c r="B292" s="38" t="s">
        <v>961</v>
      </c>
      <c r="C292" s="14" t="s">
        <v>9</v>
      </c>
      <c r="D292" s="9">
        <f>Дополнительное!E103</f>
        <v>0</v>
      </c>
      <c r="E292" s="9" t="e">
        <f>Дополнительное!F103</f>
        <v>#DIV/0!</v>
      </c>
    </row>
    <row r="293" spans="1:5" x14ac:dyDescent="0.25">
      <c r="A293" s="75" t="s">
        <v>771</v>
      </c>
      <c r="B293" s="75"/>
      <c r="C293" s="75"/>
      <c r="D293" s="75"/>
    </row>
    <row r="294" spans="1:5" ht="30" x14ac:dyDescent="0.25">
      <c r="A294" s="10" t="s">
        <v>773</v>
      </c>
      <c r="B294" s="37" t="s">
        <v>772</v>
      </c>
      <c r="C294" s="8"/>
      <c r="D294" s="9"/>
      <c r="E294" s="9"/>
    </row>
    <row r="295" spans="1:5" ht="60" x14ac:dyDescent="0.25">
      <c r="A295" s="6" t="s">
        <v>774</v>
      </c>
      <c r="B295" s="38" t="s">
        <v>962</v>
      </c>
      <c r="C295" s="6" t="s">
        <v>9</v>
      </c>
      <c r="D295" s="9" t="e">
        <f>#REF!</f>
        <v>#REF!</v>
      </c>
      <c r="E295" s="9"/>
    </row>
    <row r="296" spans="1:5" ht="30" x14ac:dyDescent="0.25">
      <c r="A296" s="6" t="s">
        <v>776</v>
      </c>
      <c r="B296" s="38" t="s">
        <v>775</v>
      </c>
      <c r="C296" s="6" t="s">
        <v>9</v>
      </c>
      <c r="D296" s="9" t="e">
        <f>#REF!</f>
        <v>#REF!</v>
      </c>
      <c r="E296" s="9"/>
    </row>
    <row r="297" spans="1:5" ht="45" x14ac:dyDescent="0.25">
      <c r="A297" s="6" t="s">
        <v>777</v>
      </c>
      <c r="B297" s="38" t="s">
        <v>778</v>
      </c>
      <c r="C297" s="6" t="s">
        <v>9</v>
      </c>
      <c r="D297" s="9" t="e">
        <f>#REF!</f>
        <v>#REF!</v>
      </c>
      <c r="E297" s="9"/>
    </row>
    <row r="298" spans="1:5" ht="30" x14ac:dyDescent="0.25">
      <c r="A298" s="10" t="s">
        <v>779</v>
      </c>
      <c r="B298" s="37" t="s">
        <v>780</v>
      </c>
      <c r="C298" s="6"/>
      <c r="D298" s="9"/>
      <c r="E298" s="9"/>
    </row>
    <row r="299" spans="1:5" ht="60" x14ac:dyDescent="0.25">
      <c r="A299" s="6" t="s">
        <v>782</v>
      </c>
      <c r="B299" s="38" t="s">
        <v>781</v>
      </c>
      <c r="C299" s="6" t="s">
        <v>9</v>
      </c>
      <c r="D299" s="9" t="e">
        <f>#REF!</f>
        <v>#REF!</v>
      </c>
      <c r="E299" s="9"/>
    </row>
    <row r="300" spans="1:5" ht="45" x14ac:dyDescent="0.25">
      <c r="A300" s="10" t="s">
        <v>783</v>
      </c>
      <c r="B300" s="37" t="s">
        <v>784</v>
      </c>
      <c r="C300" s="8"/>
      <c r="D300" s="9"/>
      <c r="E300" s="9"/>
    </row>
    <row r="301" spans="1:5" ht="75" x14ac:dyDescent="0.25">
      <c r="A301" s="6" t="s">
        <v>785</v>
      </c>
      <c r="B301" s="38" t="s">
        <v>786</v>
      </c>
      <c r="C301" s="6"/>
      <c r="D301" s="9"/>
      <c r="E301" s="9"/>
    </row>
    <row r="302" spans="1:5" x14ac:dyDescent="0.25">
      <c r="A302" s="6"/>
      <c r="B302" s="38" t="s">
        <v>953</v>
      </c>
      <c r="C302" s="6" t="s">
        <v>9</v>
      </c>
      <c r="D302" s="9" t="e">
        <f>#REF!</f>
        <v>#REF!</v>
      </c>
      <c r="E302" s="9"/>
    </row>
    <row r="303" spans="1:5" x14ac:dyDescent="0.25">
      <c r="A303" s="6"/>
      <c r="B303" s="38" t="s">
        <v>954</v>
      </c>
      <c r="C303" s="6" t="s">
        <v>9</v>
      </c>
      <c r="D303" s="9" t="e">
        <f>#REF!</f>
        <v>#REF!</v>
      </c>
      <c r="E303" s="9"/>
    </row>
    <row r="304" spans="1:5" ht="60" x14ac:dyDescent="0.25">
      <c r="A304" s="10" t="s">
        <v>787</v>
      </c>
      <c r="B304" s="37" t="s">
        <v>788</v>
      </c>
      <c r="C304" s="6"/>
      <c r="D304" s="9"/>
      <c r="E304" s="9"/>
    </row>
    <row r="305" spans="1:5" ht="60" x14ac:dyDescent="0.25">
      <c r="A305" s="6" t="s">
        <v>790</v>
      </c>
      <c r="B305" s="38" t="s">
        <v>789</v>
      </c>
      <c r="C305" s="6" t="s">
        <v>9</v>
      </c>
      <c r="D305" s="9" t="e">
        <f>#REF!</f>
        <v>#REF!</v>
      </c>
      <c r="E305" s="9"/>
    </row>
    <row r="306" spans="1:5" ht="45" x14ac:dyDescent="0.25">
      <c r="A306" s="6" t="s">
        <v>792</v>
      </c>
      <c r="B306" s="38" t="s">
        <v>791</v>
      </c>
      <c r="C306" s="6"/>
      <c r="D306" s="9"/>
      <c r="E306" s="9"/>
    </row>
    <row r="307" spans="1:5" x14ac:dyDescent="0.25">
      <c r="A307" s="6"/>
      <c r="B307" s="38" t="s">
        <v>215</v>
      </c>
      <c r="C307" s="6" t="s">
        <v>925</v>
      </c>
      <c r="D307" s="9" t="e">
        <f>#REF!</f>
        <v>#REF!</v>
      </c>
      <c r="E307" s="9"/>
    </row>
    <row r="308" spans="1:5" x14ac:dyDescent="0.25">
      <c r="A308" s="6"/>
      <c r="B308" s="38" t="s">
        <v>272</v>
      </c>
      <c r="C308" s="6" t="s">
        <v>925</v>
      </c>
      <c r="D308" s="9" t="e">
        <f>#REF!</f>
        <v>#REF!</v>
      </c>
      <c r="E308" s="9"/>
    </row>
    <row r="309" spans="1:5" ht="60" x14ac:dyDescent="0.25">
      <c r="A309" s="10" t="s">
        <v>793</v>
      </c>
      <c r="B309" s="37" t="s">
        <v>794</v>
      </c>
      <c r="C309" s="8"/>
      <c r="D309" s="9"/>
      <c r="E309" s="9"/>
    </row>
    <row r="310" spans="1:5" ht="75" x14ac:dyDescent="0.25">
      <c r="A310" s="6" t="s">
        <v>796</v>
      </c>
      <c r="B310" s="38" t="s">
        <v>795</v>
      </c>
      <c r="C310" s="6"/>
      <c r="D310" s="9"/>
      <c r="E310" s="9"/>
    </row>
    <row r="311" spans="1:5" x14ac:dyDescent="0.25">
      <c r="A311" s="6"/>
      <c r="B311" s="38" t="s">
        <v>797</v>
      </c>
      <c r="C311" s="6" t="s">
        <v>9</v>
      </c>
      <c r="D311" s="9" t="e">
        <f>#REF!</f>
        <v>#REF!</v>
      </c>
      <c r="E311" s="9"/>
    </row>
    <row r="312" spans="1:5" x14ac:dyDescent="0.25">
      <c r="A312" s="6"/>
      <c r="B312" s="38" t="s">
        <v>513</v>
      </c>
      <c r="C312" s="6" t="s">
        <v>9</v>
      </c>
      <c r="D312" s="9" t="e">
        <f>#REF!</f>
        <v>#REF!</v>
      </c>
      <c r="E312" s="9"/>
    </row>
    <row r="313" spans="1:5" x14ac:dyDescent="0.25">
      <c r="A313" s="6"/>
      <c r="B313" s="38" t="s">
        <v>519</v>
      </c>
      <c r="C313" s="6" t="s">
        <v>9</v>
      </c>
      <c r="D313" s="9" t="e">
        <f>#REF!</f>
        <v>#REF!</v>
      </c>
      <c r="E313" s="9"/>
    </row>
    <row r="314" spans="1:5" ht="30" x14ac:dyDescent="0.25">
      <c r="A314" s="10" t="s">
        <v>798</v>
      </c>
      <c r="B314" s="37" t="s">
        <v>799</v>
      </c>
      <c r="C314" s="8"/>
      <c r="D314" s="9"/>
      <c r="E314" s="9"/>
    </row>
    <row r="315" spans="1:5" ht="45" x14ac:dyDescent="0.25">
      <c r="A315" s="6" t="s">
        <v>801</v>
      </c>
      <c r="B315" s="38" t="s">
        <v>800</v>
      </c>
      <c r="C315" s="14" t="s">
        <v>9</v>
      </c>
      <c r="D315" s="9" t="e">
        <f>#REF!</f>
        <v>#REF!</v>
      </c>
      <c r="E315" s="9"/>
    </row>
    <row r="316" spans="1:5" ht="45" x14ac:dyDescent="0.25">
      <c r="A316" s="10" t="s">
        <v>802</v>
      </c>
      <c r="B316" s="37" t="s">
        <v>803</v>
      </c>
      <c r="C316" s="8"/>
      <c r="D316" s="9"/>
      <c r="E316" s="9"/>
    </row>
    <row r="317" spans="1:5" ht="45" x14ac:dyDescent="0.25">
      <c r="A317" s="6" t="s">
        <v>805</v>
      </c>
      <c r="B317" s="38" t="s">
        <v>804</v>
      </c>
      <c r="C317" s="14" t="s">
        <v>9</v>
      </c>
      <c r="D317" s="9" t="e">
        <f>#REF!</f>
        <v>#REF!</v>
      </c>
      <c r="E317" s="9"/>
    </row>
    <row r="318" spans="1:5" ht="45" x14ac:dyDescent="0.25">
      <c r="A318" s="10" t="s">
        <v>806</v>
      </c>
      <c r="B318" s="37" t="s">
        <v>807</v>
      </c>
      <c r="C318" s="8"/>
      <c r="D318" s="9"/>
      <c r="E318" s="9"/>
    </row>
    <row r="319" spans="1:5" ht="45" x14ac:dyDescent="0.25">
      <c r="A319" s="6" t="s">
        <v>808</v>
      </c>
      <c r="B319" s="38" t="s">
        <v>963</v>
      </c>
      <c r="C319" s="14"/>
      <c r="D319" s="9"/>
      <c r="E319" s="9"/>
    </row>
    <row r="320" spans="1:5" x14ac:dyDescent="0.25">
      <c r="A320" s="8"/>
      <c r="B320" s="38" t="s">
        <v>532</v>
      </c>
      <c r="C320" s="14" t="s">
        <v>9</v>
      </c>
      <c r="D320" s="9" t="e">
        <f>#REF!</f>
        <v>#REF!</v>
      </c>
      <c r="E320" s="9"/>
    </row>
    <row r="321" spans="1:5" x14ac:dyDescent="0.25">
      <c r="A321" s="8"/>
      <c r="B321" s="38" t="s">
        <v>533</v>
      </c>
      <c r="C321" s="14" t="s">
        <v>9</v>
      </c>
      <c r="D321" s="9" t="e">
        <f>#REF!</f>
        <v>#REF!</v>
      </c>
      <c r="E321" s="9"/>
    </row>
    <row r="322" spans="1:5" ht="30" x14ac:dyDescent="0.25">
      <c r="A322" s="10" t="s">
        <v>809</v>
      </c>
      <c r="B322" s="37" t="s">
        <v>810</v>
      </c>
      <c r="C322" s="8"/>
      <c r="D322" s="9"/>
      <c r="E322" s="9"/>
    </row>
    <row r="323" spans="1:5" ht="60" x14ac:dyDescent="0.25">
      <c r="A323" s="6" t="s">
        <v>812</v>
      </c>
      <c r="B323" s="38" t="s">
        <v>811</v>
      </c>
      <c r="C323" s="14" t="s">
        <v>9</v>
      </c>
      <c r="D323" s="9" t="e">
        <f>#REF!</f>
        <v>#REF!</v>
      </c>
      <c r="E323" s="9"/>
    </row>
    <row r="324" spans="1:5" x14ac:dyDescent="0.25">
      <c r="A324" s="75" t="s">
        <v>813</v>
      </c>
      <c r="B324" s="75"/>
      <c r="C324" s="75"/>
      <c r="D324" s="75"/>
    </row>
    <row r="325" spans="1:5" x14ac:dyDescent="0.25">
      <c r="A325" s="75" t="s">
        <v>814</v>
      </c>
      <c r="B325" s="75"/>
      <c r="C325" s="75"/>
      <c r="D325" s="75"/>
    </row>
    <row r="326" spans="1:5" ht="30" x14ac:dyDescent="0.25">
      <c r="A326" s="10" t="s">
        <v>815</v>
      </c>
      <c r="B326" s="37" t="s">
        <v>860</v>
      </c>
      <c r="C326" s="8"/>
      <c r="D326" s="9"/>
      <c r="E326" s="9"/>
    </row>
    <row r="327" spans="1:5" ht="75" x14ac:dyDescent="0.25">
      <c r="A327" s="6" t="s">
        <v>819</v>
      </c>
      <c r="B327" s="38" t="s">
        <v>816</v>
      </c>
      <c r="C327" s="6" t="s">
        <v>964</v>
      </c>
      <c r="D327" s="9" t="e">
        <f>#REF!</f>
        <v>#REF!</v>
      </c>
      <c r="E327" s="9"/>
    </row>
    <row r="328" spans="1:5" ht="60" x14ac:dyDescent="0.25">
      <c r="A328" s="6" t="s">
        <v>820</v>
      </c>
      <c r="B328" s="38" t="s">
        <v>818</v>
      </c>
      <c r="C328" s="6"/>
      <c r="D328" s="9"/>
      <c r="E328" s="9"/>
    </row>
    <row r="329" spans="1:5" x14ac:dyDescent="0.25">
      <c r="A329" s="6"/>
      <c r="B329" s="38" t="s">
        <v>215</v>
      </c>
      <c r="C329" s="6" t="s">
        <v>964</v>
      </c>
      <c r="D329" s="9" t="e">
        <f>#REF!</f>
        <v>#REF!</v>
      </c>
      <c r="E329" s="9"/>
    </row>
    <row r="330" spans="1:5" ht="30" x14ac:dyDescent="0.25">
      <c r="A330" s="6"/>
      <c r="B330" s="38" t="s">
        <v>965</v>
      </c>
      <c r="C330" s="6" t="s">
        <v>964</v>
      </c>
      <c r="D330" s="9" t="e">
        <f>#REF!</f>
        <v>#REF!</v>
      </c>
      <c r="E330" s="9"/>
    </row>
    <row r="331" spans="1:5" x14ac:dyDescent="0.25">
      <c r="A331" s="34"/>
      <c r="B331" s="38" t="s">
        <v>966</v>
      </c>
      <c r="C331" s="6" t="s">
        <v>964</v>
      </c>
      <c r="D331" s="9" t="e">
        <f>#REF!</f>
        <v>#REF!</v>
      </c>
      <c r="E331" s="9"/>
    </row>
    <row r="332" spans="1:5" x14ac:dyDescent="0.25">
      <c r="A332" s="34"/>
      <c r="B332" s="38" t="s">
        <v>967</v>
      </c>
      <c r="C332" s="6" t="s">
        <v>964</v>
      </c>
      <c r="D332" s="9" t="e">
        <f>#REF!</f>
        <v>#REF!</v>
      </c>
      <c r="E332" s="9"/>
    </row>
    <row r="333" spans="1:5" ht="45" x14ac:dyDescent="0.25">
      <c r="A333" s="6" t="s">
        <v>822</v>
      </c>
      <c r="B333" s="38" t="s">
        <v>821</v>
      </c>
      <c r="C333" s="6" t="s">
        <v>9</v>
      </c>
      <c r="D333" s="9" t="e">
        <f>#REF!</f>
        <v>#REF!</v>
      </c>
      <c r="E333" s="9"/>
    </row>
    <row r="334" spans="1:5" ht="30" x14ac:dyDescent="0.25">
      <c r="A334" s="10" t="s">
        <v>823</v>
      </c>
      <c r="B334" s="37" t="s">
        <v>824</v>
      </c>
      <c r="C334" s="6"/>
      <c r="D334" s="9"/>
      <c r="E334" s="9"/>
    </row>
    <row r="335" spans="1:5" ht="60" x14ac:dyDescent="0.25">
      <c r="A335" s="6" t="s">
        <v>826</v>
      </c>
      <c r="B335" s="38" t="s">
        <v>825</v>
      </c>
      <c r="C335" s="6" t="s">
        <v>9</v>
      </c>
      <c r="D335" s="9" t="e">
        <f>#REF!</f>
        <v>#REF!</v>
      </c>
      <c r="E335" s="9"/>
    </row>
    <row r="336" spans="1:5" ht="45" x14ac:dyDescent="0.25">
      <c r="A336" s="10" t="s">
        <v>827</v>
      </c>
      <c r="B336" s="37" t="s">
        <v>828</v>
      </c>
      <c r="C336" s="8"/>
      <c r="D336" s="9"/>
      <c r="E336" s="9"/>
    </row>
    <row r="337" spans="1:5" ht="75" x14ac:dyDescent="0.25">
      <c r="A337" s="6" t="s">
        <v>830</v>
      </c>
      <c r="B337" s="38" t="s">
        <v>829</v>
      </c>
      <c r="C337" s="6" t="s">
        <v>9</v>
      </c>
      <c r="D337" s="9" t="e">
        <f>#REF!</f>
        <v>#REF!</v>
      </c>
      <c r="E337" s="9"/>
    </row>
    <row r="338" spans="1:5" ht="45" x14ac:dyDescent="0.25">
      <c r="A338" s="10" t="s">
        <v>831</v>
      </c>
      <c r="B338" s="37" t="s">
        <v>832</v>
      </c>
      <c r="C338" s="6"/>
      <c r="D338" s="9"/>
      <c r="E338" s="9"/>
    </row>
    <row r="339" spans="1:5" ht="60" x14ac:dyDescent="0.25">
      <c r="A339" s="6" t="s">
        <v>834</v>
      </c>
      <c r="B339" s="38" t="s">
        <v>833</v>
      </c>
      <c r="C339" s="6" t="s">
        <v>9</v>
      </c>
      <c r="D339" s="9" t="e">
        <f>#REF!</f>
        <v>#REF!</v>
      </c>
      <c r="E339" s="9"/>
    </row>
    <row r="340" spans="1:5" ht="30" x14ac:dyDescent="0.25">
      <c r="A340" s="10" t="s">
        <v>835</v>
      </c>
      <c r="B340" s="37" t="s">
        <v>836</v>
      </c>
      <c r="C340" s="8"/>
      <c r="D340" s="9"/>
      <c r="E340" s="9"/>
    </row>
    <row r="341" spans="1:5" ht="60" x14ac:dyDescent="0.25">
      <c r="A341" s="6" t="s">
        <v>837</v>
      </c>
      <c r="B341" s="38" t="s">
        <v>838</v>
      </c>
      <c r="C341" s="6" t="s">
        <v>9</v>
      </c>
      <c r="D341" s="9" t="e">
        <f>#REF!</f>
        <v>#REF!</v>
      </c>
      <c r="E341" s="9"/>
    </row>
    <row r="342" spans="1:5" ht="30" x14ac:dyDescent="0.25">
      <c r="A342" s="10" t="s">
        <v>840</v>
      </c>
      <c r="B342" s="37" t="s">
        <v>839</v>
      </c>
      <c r="C342" s="8"/>
      <c r="D342" s="9"/>
      <c r="E342" s="9"/>
    </row>
    <row r="343" spans="1:5" ht="60" x14ac:dyDescent="0.25">
      <c r="A343" s="6" t="s">
        <v>842</v>
      </c>
      <c r="B343" s="38" t="s">
        <v>841</v>
      </c>
      <c r="C343" s="14" t="s">
        <v>9</v>
      </c>
      <c r="D343" s="9" t="e">
        <f>#REF!</f>
        <v>#REF!</v>
      </c>
      <c r="E343" s="9"/>
    </row>
    <row r="344" spans="1:5" ht="60" x14ac:dyDescent="0.25">
      <c r="A344" s="10" t="s">
        <v>844</v>
      </c>
      <c r="B344" s="37" t="s">
        <v>843</v>
      </c>
      <c r="C344" s="8"/>
      <c r="D344" s="9"/>
      <c r="E344" s="9"/>
    </row>
    <row r="345" spans="1:5" ht="30" x14ac:dyDescent="0.25">
      <c r="A345" s="6" t="s">
        <v>845</v>
      </c>
      <c r="B345" s="38" t="s">
        <v>855</v>
      </c>
      <c r="C345" s="14"/>
      <c r="D345" s="9"/>
      <c r="E345" s="9"/>
    </row>
    <row r="346" spans="1:5" x14ac:dyDescent="0.25">
      <c r="A346" s="6"/>
      <c r="B346" s="38" t="s">
        <v>970</v>
      </c>
      <c r="C346" s="14" t="s">
        <v>925</v>
      </c>
      <c r="D346" s="9" t="e">
        <f>#REF!</f>
        <v>#REF!</v>
      </c>
      <c r="E346" s="9"/>
    </row>
    <row r="347" spans="1:5" x14ac:dyDescent="0.25">
      <c r="A347" s="6"/>
      <c r="B347" s="38" t="s">
        <v>513</v>
      </c>
      <c r="C347" s="14" t="s">
        <v>925</v>
      </c>
      <c r="D347" s="9" t="e">
        <f>#REF!</f>
        <v>#REF!</v>
      </c>
      <c r="E347" s="9"/>
    </row>
    <row r="348" spans="1:5" x14ac:dyDescent="0.25">
      <c r="A348" s="6"/>
      <c r="B348" s="38" t="s">
        <v>969</v>
      </c>
      <c r="C348" s="14" t="s">
        <v>925</v>
      </c>
      <c r="D348" s="9" t="e">
        <f>#REF!</f>
        <v>#REF!</v>
      </c>
      <c r="E348" s="9"/>
    </row>
    <row r="349" spans="1:5" x14ac:dyDescent="0.25">
      <c r="A349" s="6"/>
      <c r="B349" s="38" t="s">
        <v>968</v>
      </c>
      <c r="C349" s="14" t="s">
        <v>925</v>
      </c>
      <c r="D349" s="9" t="e">
        <f>#REF!</f>
        <v>#REF!</v>
      </c>
      <c r="E349" s="9"/>
    </row>
    <row r="350" spans="1:5" x14ac:dyDescent="0.25">
      <c r="A350" s="6"/>
      <c r="B350" s="38" t="s">
        <v>797</v>
      </c>
      <c r="C350" s="14" t="s">
        <v>925</v>
      </c>
      <c r="D350" s="9" t="e">
        <f>#REF!</f>
        <v>#REF!</v>
      </c>
      <c r="E350" s="9"/>
    </row>
    <row r="351" spans="1:5" x14ac:dyDescent="0.25">
      <c r="A351" s="6"/>
      <c r="B351" s="38" t="s">
        <v>971</v>
      </c>
      <c r="C351" s="14" t="s">
        <v>925</v>
      </c>
      <c r="D351" s="9" t="e">
        <f>#REF!</f>
        <v>#REF!</v>
      </c>
      <c r="E351" s="9"/>
    </row>
    <row r="352" spans="1:5" ht="45" x14ac:dyDescent="0.25">
      <c r="A352" s="10" t="s">
        <v>847</v>
      </c>
      <c r="B352" s="37" t="s">
        <v>846</v>
      </c>
      <c r="C352" s="8"/>
      <c r="D352" s="9"/>
      <c r="E352" s="9"/>
    </row>
    <row r="353" spans="1:5" ht="60" x14ac:dyDescent="0.25">
      <c r="A353" s="6" t="s">
        <v>849</v>
      </c>
      <c r="B353" s="38" t="s">
        <v>848</v>
      </c>
      <c r="C353" s="14"/>
      <c r="D353" s="9"/>
      <c r="E353" s="9"/>
    </row>
    <row r="354" spans="1:5" x14ac:dyDescent="0.25">
      <c r="A354" s="8"/>
      <c r="B354" s="38" t="s">
        <v>850</v>
      </c>
      <c r="C354" s="14" t="s">
        <v>9</v>
      </c>
      <c r="D354" s="9" t="e">
        <f>#REF!</f>
        <v>#REF!</v>
      </c>
      <c r="E354" s="9"/>
    </row>
    <row r="355" spans="1:5" x14ac:dyDescent="0.25">
      <c r="A355" s="8"/>
      <c r="B355" s="38" t="s">
        <v>972</v>
      </c>
      <c r="C355" s="14" t="s">
        <v>9</v>
      </c>
      <c r="D355" s="9" t="e">
        <f>#REF!</f>
        <v>#REF!</v>
      </c>
      <c r="E355" s="9"/>
    </row>
    <row r="356" spans="1:5" ht="30" x14ac:dyDescent="0.25">
      <c r="A356" s="10" t="s">
        <v>851</v>
      </c>
      <c r="B356" s="37" t="s">
        <v>852</v>
      </c>
      <c r="C356" s="8"/>
      <c r="D356" s="9"/>
      <c r="E356" s="9"/>
    </row>
    <row r="357" spans="1:5" ht="75" x14ac:dyDescent="0.25">
      <c r="A357" s="6" t="s">
        <v>854</v>
      </c>
      <c r="B357" s="38" t="s">
        <v>853</v>
      </c>
      <c r="C357" s="14" t="s">
        <v>9</v>
      </c>
      <c r="D357" s="9" t="e">
        <f>#REF!</f>
        <v>#REF!</v>
      </c>
      <c r="E357" s="9"/>
    </row>
    <row r="358" spans="1:5" x14ac:dyDescent="0.25">
      <c r="A358" s="75" t="s">
        <v>856</v>
      </c>
      <c r="B358" s="75"/>
      <c r="C358" s="75"/>
      <c r="D358" s="75"/>
    </row>
    <row r="359" spans="1:5" x14ac:dyDescent="0.25">
      <c r="A359" s="75" t="s">
        <v>857</v>
      </c>
      <c r="B359" s="75"/>
      <c r="C359" s="75"/>
      <c r="D359" s="75"/>
    </row>
    <row r="360" spans="1:5" ht="30" x14ac:dyDescent="0.25">
      <c r="A360" s="10" t="s">
        <v>858</v>
      </c>
      <c r="B360" s="37" t="s">
        <v>859</v>
      </c>
      <c r="C360" s="8"/>
      <c r="D360" s="9"/>
      <c r="E360" s="9"/>
    </row>
    <row r="361" spans="1:5" ht="30" x14ac:dyDescent="0.25">
      <c r="A361" s="6" t="s">
        <v>862</v>
      </c>
      <c r="B361" s="38" t="s">
        <v>861</v>
      </c>
      <c r="C361" s="6" t="s">
        <v>9</v>
      </c>
      <c r="D361" s="9" t="e">
        <f>#REF!</f>
        <v>#REF!</v>
      </c>
      <c r="E361" s="9"/>
    </row>
    <row r="362" spans="1:5" ht="30" x14ac:dyDescent="0.25">
      <c r="A362" s="10" t="s">
        <v>973</v>
      </c>
      <c r="B362" s="37" t="s">
        <v>863</v>
      </c>
      <c r="C362" s="6"/>
      <c r="D362" s="9"/>
      <c r="E362" s="9"/>
    </row>
    <row r="363" spans="1:5" ht="90" x14ac:dyDescent="0.25">
      <c r="A363" s="6" t="s">
        <v>974</v>
      </c>
      <c r="B363" s="38" t="s">
        <v>865</v>
      </c>
      <c r="C363" s="6"/>
      <c r="D363" s="9"/>
      <c r="E363" s="9"/>
    </row>
    <row r="364" spans="1:5" ht="30" x14ac:dyDescent="0.25">
      <c r="A364" s="6"/>
      <c r="B364" s="38" t="s">
        <v>864</v>
      </c>
      <c r="C364" s="6" t="s">
        <v>9</v>
      </c>
      <c r="D364" s="9" t="e">
        <f>#REF!</f>
        <v>#REF!</v>
      </c>
      <c r="E364" s="9"/>
    </row>
    <row r="365" spans="1:5" x14ac:dyDescent="0.25">
      <c r="A365" s="6"/>
      <c r="B365" s="38" t="s">
        <v>866</v>
      </c>
      <c r="C365" s="6" t="s">
        <v>9</v>
      </c>
      <c r="D365" s="9" t="e">
        <f>#REF!</f>
        <v>#REF!</v>
      </c>
      <c r="E365" s="9"/>
    </row>
    <row r="366" spans="1:5" x14ac:dyDescent="0.25">
      <c r="A366" s="6"/>
      <c r="B366" s="38" t="s">
        <v>867</v>
      </c>
      <c r="C366" s="6" t="s">
        <v>9</v>
      </c>
      <c r="D366" s="9" t="e">
        <f>#REF!</f>
        <v>#REF!</v>
      </c>
      <c r="E366" s="9"/>
    </row>
    <row r="367" spans="1:5" x14ac:dyDescent="0.25">
      <c r="A367" s="75" t="s">
        <v>868</v>
      </c>
      <c r="B367" s="75"/>
      <c r="C367" s="75"/>
      <c r="D367" s="75"/>
    </row>
    <row r="368" spans="1:5" ht="60" x14ac:dyDescent="0.25">
      <c r="A368" s="6" t="s">
        <v>869</v>
      </c>
      <c r="B368" s="38" t="s">
        <v>873</v>
      </c>
      <c r="C368" s="6"/>
      <c r="D368" s="9"/>
      <c r="E368" s="9"/>
    </row>
    <row r="369" spans="1:5" x14ac:dyDescent="0.25">
      <c r="A369" s="34"/>
      <c r="B369" s="38" t="s">
        <v>870</v>
      </c>
      <c r="C369" s="6" t="s">
        <v>9</v>
      </c>
      <c r="D369" s="9" t="e">
        <f>#REF!</f>
        <v>#REF!</v>
      </c>
      <c r="E369" s="9"/>
    </row>
    <row r="370" spans="1:5" x14ac:dyDescent="0.25">
      <c r="A370" s="34"/>
      <c r="B370" s="38" t="s">
        <v>871</v>
      </c>
      <c r="C370" s="6" t="s">
        <v>9</v>
      </c>
      <c r="D370" s="9" t="e">
        <f>#REF!</f>
        <v>#REF!</v>
      </c>
      <c r="E370" s="9"/>
    </row>
    <row r="371" spans="1:5" ht="60" x14ac:dyDescent="0.25">
      <c r="A371" s="6" t="s">
        <v>872</v>
      </c>
      <c r="B371" s="38" t="s">
        <v>874</v>
      </c>
      <c r="C371" s="6"/>
      <c r="D371" s="9"/>
      <c r="E371" s="9"/>
    </row>
    <row r="372" spans="1:5" x14ac:dyDescent="0.25">
      <c r="A372" s="34"/>
      <c r="B372" s="38" t="s">
        <v>870</v>
      </c>
      <c r="C372" s="6" t="s">
        <v>9</v>
      </c>
      <c r="D372" s="9" t="e">
        <f>#REF!</f>
        <v>#REF!</v>
      </c>
      <c r="E372" s="9"/>
    </row>
    <row r="373" spans="1:5" x14ac:dyDescent="0.25">
      <c r="A373" s="34"/>
      <c r="B373" s="38" t="s">
        <v>871</v>
      </c>
      <c r="C373" s="6" t="s">
        <v>9</v>
      </c>
      <c r="D373" s="9" t="e">
        <f>#REF!</f>
        <v>#REF!</v>
      </c>
      <c r="E373" s="9"/>
    </row>
    <row r="374" spans="1:5" x14ac:dyDescent="0.25">
      <c r="A374" s="75" t="s">
        <v>875</v>
      </c>
      <c r="B374" s="75"/>
      <c r="C374" s="75"/>
      <c r="D374" s="75"/>
    </row>
    <row r="375" spans="1:5" x14ac:dyDescent="0.25">
      <c r="A375" s="10" t="s">
        <v>899</v>
      </c>
      <c r="B375" s="37" t="s">
        <v>900</v>
      </c>
      <c r="C375" s="8"/>
      <c r="D375" s="9"/>
      <c r="E375" s="9"/>
    </row>
    <row r="376" spans="1:5" ht="30" x14ac:dyDescent="0.25">
      <c r="A376" s="35" t="s">
        <v>876</v>
      </c>
      <c r="B376" s="38" t="s">
        <v>877</v>
      </c>
      <c r="C376" s="6"/>
      <c r="D376" s="9" t="e">
        <f>#REF!</f>
        <v>#REF!</v>
      </c>
      <c r="E376" s="9"/>
    </row>
    <row r="377" spans="1:5" ht="30" x14ac:dyDescent="0.25">
      <c r="A377" s="6" t="s">
        <v>878</v>
      </c>
      <c r="B377" s="38" t="s">
        <v>879</v>
      </c>
      <c r="C377" s="6" t="s">
        <v>9</v>
      </c>
      <c r="D377" s="9" t="e">
        <f>#REF!</f>
        <v>#REF!</v>
      </c>
      <c r="E377" s="9"/>
    </row>
    <row r="378" spans="1:5" ht="45" x14ac:dyDescent="0.25">
      <c r="A378" s="10" t="s">
        <v>901</v>
      </c>
      <c r="B378" s="37" t="s">
        <v>880</v>
      </c>
      <c r="C378" s="8"/>
      <c r="D378" s="9"/>
      <c r="E378" s="9"/>
    </row>
    <row r="379" spans="1:5" ht="105" x14ac:dyDescent="0.25">
      <c r="A379" s="6" t="s">
        <v>891</v>
      </c>
      <c r="B379" s="38" t="s">
        <v>881</v>
      </c>
      <c r="C379" s="6"/>
      <c r="D379" s="9" t="e">
        <f>#REF!</f>
        <v>#REF!</v>
      </c>
      <c r="E379" s="9"/>
    </row>
    <row r="380" spans="1:5" x14ac:dyDescent="0.25">
      <c r="A380" s="6"/>
      <c r="B380" s="19" t="s">
        <v>884</v>
      </c>
      <c r="C380" s="6" t="s">
        <v>9</v>
      </c>
      <c r="D380" s="9" t="e">
        <f>#REF!</f>
        <v>#REF!</v>
      </c>
      <c r="E380" s="9"/>
    </row>
    <row r="381" spans="1:5" x14ac:dyDescent="0.25">
      <c r="A381" s="6"/>
      <c r="B381" s="19" t="s">
        <v>885</v>
      </c>
      <c r="C381" s="6"/>
      <c r="D381" s="9"/>
      <c r="E381" s="9"/>
    </row>
    <row r="382" spans="1:5" x14ac:dyDescent="0.25">
      <c r="A382" s="6"/>
      <c r="B382" s="23" t="s">
        <v>886</v>
      </c>
      <c r="C382" s="6" t="s">
        <v>9</v>
      </c>
      <c r="D382" s="9" t="e">
        <f>#REF!</f>
        <v>#REF!</v>
      </c>
      <c r="E382" s="9"/>
    </row>
    <row r="383" spans="1:5" x14ac:dyDescent="0.25">
      <c r="A383" s="6"/>
      <c r="B383" s="23" t="s">
        <v>887</v>
      </c>
      <c r="C383" s="6" t="s">
        <v>9</v>
      </c>
      <c r="D383" s="9" t="e">
        <f>#REF!</f>
        <v>#REF!</v>
      </c>
      <c r="E383" s="9"/>
    </row>
    <row r="384" spans="1:5" x14ac:dyDescent="0.25">
      <c r="A384" s="6"/>
      <c r="B384" s="23" t="s">
        <v>882</v>
      </c>
      <c r="C384" s="6" t="s">
        <v>9</v>
      </c>
      <c r="D384" s="9" t="e">
        <f>#REF!</f>
        <v>#REF!</v>
      </c>
      <c r="E384" s="9"/>
    </row>
    <row r="385" spans="1:5" x14ac:dyDescent="0.25">
      <c r="A385" s="6"/>
      <c r="B385" s="23" t="s">
        <v>883</v>
      </c>
      <c r="C385" s="6" t="s">
        <v>9</v>
      </c>
      <c r="D385" s="9" t="e">
        <f>#REF!</f>
        <v>#REF!</v>
      </c>
      <c r="E385" s="9"/>
    </row>
    <row r="386" spans="1:5" x14ac:dyDescent="0.25">
      <c r="A386" s="6"/>
      <c r="B386" s="19" t="s">
        <v>888</v>
      </c>
      <c r="C386" s="6"/>
      <c r="D386" s="9"/>
      <c r="E386" s="9"/>
    </row>
    <row r="387" spans="1:5" x14ac:dyDescent="0.25">
      <c r="A387" s="6"/>
      <c r="B387" s="23" t="s">
        <v>889</v>
      </c>
      <c r="C387" s="6" t="s">
        <v>9</v>
      </c>
      <c r="D387" s="9" t="e">
        <f>#REF!</f>
        <v>#REF!</v>
      </c>
      <c r="E387" s="9"/>
    </row>
    <row r="388" spans="1:5" x14ac:dyDescent="0.25">
      <c r="A388" s="6"/>
      <c r="B388" s="23" t="s">
        <v>890</v>
      </c>
      <c r="C388" s="6" t="s">
        <v>9</v>
      </c>
      <c r="D388" s="9" t="e">
        <f>#REF!</f>
        <v>#REF!</v>
      </c>
      <c r="E388" s="9"/>
    </row>
    <row r="389" spans="1:5" x14ac:dyDescent="0.25">
      <c r="A389" s="6"/>
      <c r="B389" s="23" t="s">
        <v>975</v>
      </c>
      <c r="C389" s="6" t="s">
        <v>9</v>
      </c>
      <c r="D389" s="9" t="e">
        <f>#REF!</f>
        <v>#REF!</v>
      </c>
      <c r="E389" s="9"/>
    </row>
    <row r="390" spans="1:5" ht="30" x14ac:dyDescent="0.25">
      <c r="A390" s="10" t="s">
        <v>902</v>
      </c>
      <c r="B390" s="37" t="s">
        <v>903</v>
      </c>
      <c r="C390" s="8"/>
      <c r="D390" s="9"/>
      <c r="E390" s="9"/>
    </row>
    <row r="391" spans="1:5" ht="45" x14ac:dyDescent="0.25">
      <c r="A391" s="6" t="s">
        <v>893</v>
      </c>
      <c r="B391" s="38" t="s">
        <v>892</v>
      </c>
      <c r="C391" s="6" t="s">
        <v>9</v>
      </c>
      <c r="D391" s="9" t="e">
        <f>#REF!</f>
        <v>#REF!</v>
      </c>
      <c r="E391" s="9"/>
    </row>
    <row r="392" spans="1:5" ht="45" x14ac:dyDescent="0.25">
      <c r="A392" s="6" t="s">
        <v>894</v>
      </c>
      <c r="B392" s="38" t="s">
        <v>895</v>
      </c>
      <c r="C392" s="6" t="s">
        <v>9</v>
      </c>
      <c r="D392" s="9" t="e">
        <f>#REF!</f>
        <v>#REF!</v>
      </c>
      <c r="E392" s="9"/>
    </row>
    <row r="393" spans="1:5" x14ac:dyDescent="0.25">
      <c r="A393" s="10" t="s">
        <v>904</v>
      </c>
      <c r="B393" s="37" t="s">
        <v>905</v>
      </c>
      <c r="C393" s="8"/>
      <c r="D393" s="9"/>
      <c r="E393" s="9"/>
    </row>
    <row r="394" spans="1:5" ht="45" x14ac:dyDescent="0.25">
      <c r="A394" s="35" t="s">
        <v>896</v>
      </c>
      <c r="B394" s="38" t="s">
        <v>897</v>
      </c>
      <c r="C394" s="6" t="s">
        <v>9</v>
      </c>
      <c r="D394" s="9" t="e">
        <f>#REF!</f>
        <v>#REF!</v>
      </c>
      <c r="E394" s="9"/>
    </row>
    <row r="395" spans="1:5" ht="30" customHeight="1" x14ac:dyDescent="0.25">
      <c r="A395" s="77" t="s">
        <v>898</v>
      </c>
      <c r="B395" s="77"/>
      <c r="C395" s="77"/>
      <c r="D395" s="77"/>
    </row>
    <row r="396" spans="1:5" x14ac:dyDescent="0.25">
      <c r="A396" s="10" t="s">
        <v>906</v>
      </c>
      <c r="B396" s="37" t="s">
        <v>907</v>
      </c>
      <c r="C396" s="8"/>
      <c r="D396" s="9"/>
      <c r="E396" s="9"/>
    </row>
    <row r="397" spans="1:5" ht="30" x14ac:dyDescent="0.25">
      <c r="A397" s="6" t="s">
        <v>909</v>
      </c>
      <c r="B397" s="38" t="s">
        <v>908</v>
      </c>
      <c r="C397" s="6" t="s">
        <v>9</v>
      </c>
      <c r="D397" s="9" t="e">
        <f>#REF!</f>
        <v>#REF!</v>
      </c>
      <c r="E397" s="9"/>
    </row>
    <row r="398" spans="1:5" ht="60" x14ac:dyDescent="0.25">
      <c r="A398" s="6" t="s">
        <v>910</v>
      </c>
      <c r="B398" s="38" t="s">
        <v>911</v>
      </c>
      <c r="C398" s="14"/>
      <c r="D398" s="9"/>
      <c r="E398" s="9"/>
    </row>
    <row r="399" spans="1:5" ht="30" x14ac:dyDescent="0.25">
      <c r="A399" s="6"/>
      <c r="B399" s="38" t="s">
        <v>976</v>
      </c>
      <c r="C399" s="14" t="s">
        <v>9</v>
      </c>
      <c r="D399" s="9" t="e">
        <f>#REF!</f>
        <v>#REF!</v>
      </c>
      <c r="E399" s="9"/>
    </row>
    <row r="400" spans="1:5" ht="30" x14ac:dyDescent="0.25">
      <c r="A400" s="6"/>
      <c r="B400" s="38" t="s">
        <v>977</v>
      </c>
      <c r="C400" s="14" t="s">
        <v>9</v>
      </c>
      <c r="D400" s="9" t="e">
        <f>#REF!</f>
        <v>#REF!</v>
      </c>
      <c r="E400" s="9"/>
    </row>
    <row r="401" spans="1:5" ht="30" x14ac:dyDescent="0.25">
      <c r="A401" s="6"/>
      <c r="B401" s="38" t="s">
        <v>978</v>
      </c>
      <c r="C401" s="14" t="s">
        <v>9</v>
      </c>
      <c r="D401" s="9" t="e">
        <f>#REF!</f>
        <v>#REF!</v>
      </c>
      <c r="E401" s="9"/>
    </row>
    <row r="402" spans="1:5" x14ac:dyDescent="0.25">
      <c r="A402" s="6"/>
      <c r="B402" s="38" t="s">
        <v>979</v>
      </c>
      <c r="C402" s="14" t="s">
        <v>9</v>
      </c>
      <c r="D402" s="9" t="e">
        <f>#REF!</f>
        <v>#REF!</v>
      </c>
      <c r="E402" s="9"/>
    </row>
    <row r="403" spans="1:5" ht="30" x14ac:dyDescent="0.25">
      <c r="A403" s="6"/>
      <c r="B403" s="38" t="s">
        <v>980</v>
      </c>
      <c r="C403" s="14" t="s">
        <v>9</v>
      </c>
      <c r="D403" s="9" t="e">
        <f>#REF!</f>
        <v>#REF!</v>
      </c>
      <c r="E403" s="9"/>
    </row>
    <row r="404" spans="1:5" ht="30" x14ac:dyDescent="0.25">
      <c r="A404" s="6"/>
      <c r="B404" s="38" t="s">
        <v>981</v>
      </c>
      <c r="C404" s="14" t="s">
        <v>9</v>
      </c>
      <c r="D404" s="9" t="e">
        <f>#REF!</f>
        <v>#REF!</v>
      </c>
      <c r="E404" s="9"/>
    </row>
    <row r="405" spans="1:5" ht="30" x14ac:dyDescent="0.25">
      <c r="A405" s="10" t="s">
        <v>912</v>
      </c>
      <c r="B405" s="37" t="s">
        <v>913</v>
      </c>
      <c r="C405" s="8"/>
      <c r="D405" s="9"/>
      <c r="E405" s="9"/>
    </row>
    <row r="406" spans="1:5" ht="45" x14ac:dyDescent="0.25">
      <c r="A406" s="6" t="s">
        <v>915</v>
      </c>
      <c r="B406" s="38" t="s">
        <v>914</v>
      </c>
      <c r="C406" s="14" t="s">
        <v>9</v>
      </c>
      <c r="D406" s="9" t="e">
        <f>#REF!</f>
        <v>#REF!</v>
      </c>
      <c r="E406" s="9"/>
    </row>
    <row r="407" spans="1:5" x14ac:dyDescent="0.25">
      <c r="A407" s="10" t="s">
        <v>916</v>
      </c>
      <c r="B407" s="37" t="s">
        <v>917</v>
      </c>
      <c r="C407" s="8"/>
      <c r="D407" s="9"/>
      <c r="E407" s="9"/>
    </row>
    <row r="408" spans="1:5" ht="45" x14ac:dyDescent="0.25">
      <c r="A408" s="6" t="s">
        <v>919</v>
      </c>
      <c r="B408" s="38" t="s">
        <v>918</v>
      </c>
      <c r="C408" s="14" t="s">
        <v>9</v>
      </c>
      <c r="D408" s="9" t="e">
        <f>#REF!</f>
        <v>#REF!</v>
      </c>
      <c r="E408" s="9"/>
    </row>
    <row r="409" spans="1:5" ht="45" x14ac:dyDescent="0.25">
      <c r="A409" s="10" t="s">
        <v>920</v>
      </c>
      <c r="B409" s="37" t="s">
        <v>921</v>
      </c>
      <c r="C409" s="8"/>
      <c r="D409" s="9"/>
      <c r="E409" s="9"/>
    </row>
    <row r="410" spans="1:5" ht="75" x14ac:dyDescent="0.25">
      <c r="A410" s="6" t="s">
        <v>922</v>
      </c>
      <c r="B410" s="38" t="s">
        <v>923</v>
      </c>
      <c r="C410" s="14" t="s">
        <v>9</v>
      </c>
      <c r="D410" s="9" t="e">
        <f>#REF!</f>
        <v>#REF!</v>
      </c>
      <c r="E410" s="9"/>
    </row>
  </sheetData>
  <sheetProtection password="CE28" sheet="1" objects="1" scenarios="1"/>
  <mergeCells count="18">
    <mergeCell ref="A358:D358"/>
    <mergeCell ref="A359:D359"/>
    <mergeCell ref="A367:D367"/>
    <mergeCell ref="A374:D374"/>
    <mergeCell ref="A395:D395"/>
    <mergeCell ref="A293:D293"/>
    <mergeCell ref="A324:D324"/>
    <mergeCell ref="A325:D325"/>
    <mergeCell ref="A258:D258"/>
    <mergeCell ref="A259:D259"/>
    <mergeCell ref="A200:D200"/>
    <mergeCell ref="A100:D100"/>
    <mergeCell ref="A101:D101"/>
    <mergeCell ref="A3:D3"/>
    <mergeCell ref="A4:D4"/>
    <mergeCell ref="A7:D7"/>
    <mergeCell ref="A8:D8"/>
    <mergeCell ref="A40:D40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4"/>
  <sheetViews>
    <sheetView view="pageBreakPreview" topLeftCell="A31" zoomScale="60" zoomScaleNormal="100" workbookViewId="0">
      <selection activeCell="B82" sqref="B82"/>
    </sheetView>
  </sheetViews>
  <sheetFormatPr defaultRowHeight="15" x14ac:dyDescent="0.25"/>
  <cols>
    <col min="2" max="2" width="75.140625" customWidth="1"/>
    <col min="3" max="3" width="20.140625" customWidth="1"/>
    <col min="4" max="4" width="16.140625" customWidth="1"/>
    <col min="5" max="5" width="14" style="73" customWidth="1"/>
    <col min="6" max="6" width="14" customWidth="1"/>
    <col min="7" max="7" width="41.85546875" customWidth="1"/>
  </cols>
  <sheetData>
    <row r="3" spans="1:7" ht="18.75" x14ac:dyDescent="0.3">
      <c r="A3" s="76" t="s">
        <v>0</v>
      </c>
      <c r="B3" s="76"/>
      <c r="C3" s="76"/>
      <c r="D3" s="76"/>
      <c r="E3" s="76"/>
      <c r="F3" s="40"/>
      <c r="G3" s="15"/>
    </row>
    <row r="4" spans="1:7" ht="18.75" x14ac:dyDescent="0.3">
      <c r="A4" s="76" t="s">
        <v>1</v>
      </c>
      <c r="B4" s="76"/>
      <c r="C4" s="76"/>
      <c r="D4" s="76"/>
      <c r="E4" s="76"/>
      <c r="F4" s="40"/>
      <c r="G4" s="13"/>
    </row>
    <row r="5" spans="1:7" x14ac:dyDescent="0.25">
      <c r="A5" s="1"/>
      <c r="B5" s="1"/>
      <c r="C5" s="1"/>
      <c r="D5" s="1"/>
      <c r="E5" s="65"/>
      <c r="F5" s="1"/>
      <c r="G5" s="1"/>
    </row>
    <row r="6" spans="1:7" ht="45" x14ac:dyDescent="0.25">
      <c r="A6" s="4" t="s">
        <v>6</v>
      </c>
      <c r="B6" s="4" t="s">
        <v>457</v>
      </c>
      <c r="C6" s="5" t="s">
        <v>10</v>
      </c>
      <c r="D6" s="5" t="s">
        <v>11</v>
      </c>
      <c r="E6" s="66" t="s">
        <v>984</v>
      </c>
      <c r="F6" s="5" t="s">
        <v>985</v>
      </c>
      <c r="G6" s="2" t="s">
        <v>16</v>
      </c>
    </row>
    <row r="7" spans="1:7" x14ac:dyDescent="0.25">
      <c r="A7" s="75" t="s">
        <v>3</v>
      </c>
      <c r="B7" s="75"/>
      <c r="C7" s="75"/>
      <c r="D7" s="75"/>
      <c r="E7" s="75"/>
      <c r="F7" s="42"/>
    </row>
    <row r="8" spans="1:7" x14ac:dyDescent="0.25">
      <c r="A8" s="75" t="s">
        <v>4</v>
      </c>
      <c r="B8" s="75"/>
      <c r="C8" s="75"/>
      <c r="D8" s="75"/>
      <c r="E8" s="75"/>
      <c r="F8" s="42"/>
    </row>
    <row r="9" spans="1:7" ht="30" x14ac:dyDescent="0.25">
      <c r="A9" s="10" t="s">
        <v>7</v>
      </c>
      <c r="B9" s="11" t="s">
        <v>5</v>
      </c>
      <c r="C9" s="7"/>
      <c r="D9" s="8"/>
      <c r="E9" s="67"/>
      <c r="F9" s="43"/>
    </row>
    <row r="10" spans="1:7" ht="90" x14ac:dyDescent="0.25">
      <c r="A10" s="6" t="s">
        <v>2</v>
      </c>
      <c r="B10" s="7" t="s">
        <v>8</v>
      </c>
      <c r="C10" s="7"/>
      <c r="D10" s="6" t="s">
        <v>9</v>
      </c>
      <c r="E10" s="68">
        <f>E11/(E11+E12)*100</f>
        <v>91.96845794392523</v>
      </c>
      <c r="F10" s="44">
        <v>91.8</v>
      </c>
      <c r="G10" s="3" t="s">
        <v>17</v>
      </c>
    </row>
    <row r="11" spans="1:7" ht="45" x14ac:dyDescent="0.25">
      <c r="A11" s="8"/>
      <c r="B11" s="7" t="s">
        <v>12</v>
      </c>
      <c r="C11" s="6" t="s">
        <v>13</v>
      </c>
      <c r="D11" s="6" t="s">
        <v>817</v>
      </c>
      <c r="E11" s="14">
        <v>12596</v>
      </c>
      <c r="F11" s="45">
        <v>13867</v>
      </c>
    </row>
    <row r="12" spans="1:7" ht="45" x14ac:dyDescent="0.25">
      <c r="A12" s="8"/>
      <c r="B12" s="7" t="s">
        <v>14</v>
      </c>
      <c r="C12" s="6" t="s">
        <v>15</v>
      </c>
      <c r="D12" s="6" t="s">
        <v>817</v>
      </c>
      <c r="E12" s="14">
        <v>1100</v>
      </c>
      <c r="F12" s="45">
        <v>1139</v>
      </c>
    </row>
    <row r="13" spans="1:7" ht="75" x14ac:dyDescent="0.25">
      <c r="A13" s="6" t="s">
        <v>19</v>
      </c>
      <c r="B13" s="7" t="s">
        <v>18</v>
      </c>
      <c r="C13" s="8"/>
      <c r="D13" s="6" t="s">
        <v>9</v>
      </c>
      <c r="E13" s="69">
        <f>E14/(E15-E16-E17)*100</f>
        <v>49.571438690939999</v>
      </c>
      <c r="F13" s="44">
        <f>F14/(F15-F16-F17)*100</f>
        <v>49.697824953216553</v>
      </c>
      <c r="G13" s="3" t="s">
        <v>17</v>
      </c>
    </row>
    <row r="14" spans="1:7" ht="45" x14ac:dyDescent="0.25">
      <c r="A14" s="8"/>
      <c r="B14" s="7" t="s">
        <v>20</v>
      </c>
      <c r="C14" s="6" t="s">
        <v>21</v>
      </c>
      <c r="D14" s="6" t="s">
        <v>817</v>
      </c>
      <c r="E14" s="14">
        <v>13996</v>
      </c>
      <c r="F14" s="45">
        <v>16200</v>
      </c>
    </row>
    <row r="15" spans="1:7" ht="45" x14ac:dyDescent="0.25">
      <c r="A15" s="8"/>
      <c r="B15" s="7" t="s">
        <v>22</v>
      </c>
      <c r="C15" s="6" t="s">
        <v>23</v>
      </c>
      <c r="D15" s="6" t="s">
        <v>817</v>
      </c>
      <c r="E15" s="14">
        <v>31485</v>
      </c>
      <c r="F15" s="50">
        <v>32861</v>
      </c>
    </row>
    <row r="16" spans="1:7" ht="45" x14ac:dyDescent="0.25">
      <c r="A16" s="80"/>
      <c r="B16" s="78" t="s">
        <v>24</v>
      </c>
      <c r="C16" s="6" t="s">
        <v>61</v>
      </c>
      <c r="D16" s="6" t="s">
        <v>817</v>
      </c>
      <c r="E16" s="14">
        <v>3251</v>
      </c>
      <c r="F16" s="50">
        <v>264</v>
      </c>
      <c r="G16" s="3"/>
    </row>
    <row r="17" spans="1:7" ht="30" x14ac:dyDescent="0.25">
      <c r="A17" s="81"/>
      <c r="B17" s="79"/>
      <c r="C17" s="6" t="s">
        <v>62</v>
      </c>
      <c r="D17" s="6" t="s">
        <v>817</v>
      </c>
      <c r="E17" s="14">
        <v>0</v>
      </c>
      <c r="F17" s="45">
        <v>0</v>
      </c>
      <c r="G17" s="3"/>
    </row>
    <row r="18" spans="1:7" ht="45" x14ac:dyDescent="0.25">
      <c r="A18" s="6" t="s">
        <v>26</v>
      </c>
      <c r="B18" s="7" t="s">
        <v>25</v>
      </c>
      <c r="C18" s="8"/>
      <c r="D18" s="6" t="s">
        <v>9</v>
      </c>
      <c r="E18" s="68">
        <f>E19/E20*100</f>
        <v>0</v>
      </c>
      <c r="F18" s="44">
        <v>0</v>
      </c>
      <c r="G18" s="3" t="s">
        <v>29</v>
      </c>
    </row>
    <row r="19" spans="1:7" ht="45" x14ac:dyDescent="0.25">
      <c r="A19" s="8"/>
      <c r="B19" s="7" t="s">
        <v>27</v>
      </c>
      <c r="C19" s="6" t="s">
        <v>21</v>
      </c>
      <c r="D19" s="6" t="s">
        <v>817</v>
      </c>
      <c r="E19" s="70">
        <v>0</v>
      </c>
      <c r="F19" s="47">
        <v>0</v>
      </c>
    </row>
    <row r="20" spans="1:7" ht="45" x14ac:dyDescent="0.25">
      <c r="A20" s="8"/>
      <c r="B20" s="7" t="s">
        <v>28</v>
      </c>
      <c r="C20" s="6" t="s">
        <v>21</v>
      </c>
      <c r="D20" s="6" t="s">
        <v>817</v>
      </c>
      <c r="E20" s="14">
        <v>13996</v>
      </c>
      <c r="F20" s="47">
        <v>16200</v>
      </c>
      <c r="G20" s="3"/>
    </row>
    <row r="21" spans="1:7" ht="30" x14ac:dyDescent="0.25">
      <c r="A21" s="10" t="s">
        <v>31</v>
      </c>
      <c r="B21" s="11" t="s">
        <v>30</v>
      </c>
      <c r="C21" s="8"/>
      <c r="D21" s="6"/>
      <c r="E21" s="70"/>
      <c r="F21" s="48"/>
    </row>
    <row r="22" spans="1:7" ht="45" x14ac:dyDescent="0.25">
      <c r="A22" s="6" t="s">
        <v>32</v>
      </c>
      <c r="B22" s="7" t="s">
        <v>39</v>
      </c>
      <c r="C22" s="8"/>
      <c r="D22" s="6" t="s">
        <v>9</v>
      </c>
      <c r="E22" s="68">
        <f>E23/E24*100</f>
        <v>3.0794512717919402</v>
      </c>
      <c r="F22" s="44">
        <v>1.8</v>
      </c>
      <c r="G22" s="3" t="s">
        <v>35</v>
      </c>
    </row>
    <row r="23" spans="1:7" ht="45" x14ac:dyDescent="0.25">
      <c r="A23" s="8"/>
      <c r="B23" s="7" t="s">
        <v>33</v>
      </c>
      <c r="C23" s="6" t="s">
        <v>34</v>
      </c>
      <c r="D23" s="6" t="s">
        <v>817</v>
      </c>
      <c r="E23" s="70">
        <v>431</v>
      </c>
      <c r="F23" s="47">
        <v>292</v>
      </c>
    </row>
    <row r="24" spans="1:7" ht="45" x14ac:dyDescent="0.25">
      <c r="A24" s="8"/>
      <c r="B24" s="7" t="s">
        <v>20</v>
      </c>
      <c r="C24" s="6" t="s">
        <v>21</v>
      </c>
      <c r="D24" s="6" t="s">
        <v>817</v>
      </c>
      <c r="E24" s="14">
        <v>13996</v>
      </c>
      <c r="F24" s="47">
        <v>16200</v>
      </c>
    </row>
    <row r="25" spans="1:7" ht="30" x14ac:dyDescent="0.25">
      <c r="A25" s="10" t="s">
        <v>37</v>
      </c>
      <c r="B25" s="11" t="s">
        <v>36</v>
      </c>
      <c r="C25" s="8"/>
      <c r="D25" s="8"/>
      <c r="E25" s="67"/>
      <c r="F25" s="43"/>
    </row>
    <row r="26" spans="1:7" ht="30" x14ac:dyDescent="0.25">
      <c r="A26" s="6" t="s">
        <v>40</v>
      </c>
      <c r="B26" s="7" t="s">
        <v>38</v>
      </c>
      <c r="C26" s="8"/>
      <c r="D26" s="6" t="s">
        <v>817</v>
      </c>
      <c r="E26" s="68">
        <f>E27/E28</f>
        <v>8.742036227357902</v>
      </c>
      <c r="F26" s="44">
        <v>9.6999999999999993</v>
      </c>
      <c r="G26" s="3" t="s">
        <v>35</v>
      </c>
    </row>
    <row r="27" spans="1:7" ht="45" x14ac:dyDescent="0.25">
      <c r="A27" s="8"/>
      <c r="B27" s="7" t="s">
        <v>20</v>
      </c>
      <c r="C27" s="6" t="s">
        <v>21</v>
      </c>
      <c r="D27" s="6" t="s">
        <v>817</v>
      </c>
      <c r="E27" s="14">
        <v>13996</v>
      </c>
      <c r="F27" s="47">
        <v>16200</v>
      </c>
    </row>
    <row r="28" spans="1:7" ht="45" x14ac:dyDescent="0.25">
      <c r="A28" s="8"/>
      <c r="B28" s="7" t="s">
        <v>41</v>
      </c>
      <c r="C28" s="6" t="s">
        <v>42</v>
      </c>
      <c r="D28" s="6" t="s">
        <v>817</v>
      </c>
      <c r="E28" s="70">
        <v>1601</v>
      </c>
      <c r="F28" s="47">
        <v>1666</v>
      </c>
    </row>
    <row r="29" spans="1:7" ht="60" x14ac:dyDescent="0.25">
      <c r="A29" s="6" t="s">
        <v>44</v>
      </c>
      <c r="B29" s="7" t="s">
        <v>43</v>
      </c>
      <c r="C29" s="8"/>
      <c r="D29" s="6" t="s">
        <v>9</v>
      </c>
      <c r="E29" s="71"/>
      <c r="F29" s="39"/>
      <c r="G29" s="3" t="s">
        <v>53</v>
      </c>
    </row>
    <row r="30" spans="1:7" ht="60" x14ac:dyDescent="0.25">
      <c r="A30" s="8"/>
      <c r="B30" s="7" t="s">
        <v>45</v>
      </c>
      <c r="C30" s="6" t="s">
        <v>46</v>
      </c>
      <c r="D30" s="6" t="s">
        <v>927</v>
      </c>
      <c r="E30" s="52">
        <v>805423.13</v>
      </c>
      <c r="F30" s="51">
        <v>1048119.4</v>
      </c>
    </row>
    <row r="31" spans="1:7" ht="75" x14ac:dyDescent="0.25">
      <c r="A31" s="8"/>
      <c r="B31" s="7" t="s">
        <v>47</v>
      </c>
      <c r="C31" s="6" t="s">
        <v>48</v>
      </c>
      <c r="D31" s="6" t="s">
        <v>927</v>
      </c>
      <c r="E31" s="52">
        <v>0</v>
      </c>
      <c r="F31" s="52">
        <v>0</v>
      </c>
    </row>
    <row r="32" spans="1:7" ht="60" x14ac:dyDescent="0.25">
      <c r="A32" s="8"/>
      <c r="B32" s="7" t="s">
        <v>49</v>
      </c>
      <c r="C32" s="6" t="s">
        <v>50</v>
      </c>
      <c r="D32" s="6" t="s">
        <v>817</v>
      </c>
      <c r="E32" s="52">
        <v>1630</v>
      </c>
      <c r="F32" s="52">
        <v>1652</v>
      </c>
    </row>
    <row r="33" spans="1:7" ht="60" x14ac:dyDescent="0.25">
      <c r="A33" s="8"/>
      <c r="B33" s="7" t="s">
        <v>51</v>
      </c>
      <c r="C33" s="6" t="s">
        <v>52</v>
      </c>
      <c r="D33" s="6" t="s">
        <v>817</v>
      </c>
      <c r="E33" s="52">
        <v>0</v>
      </c>
      <c r="F33" s="52">
        <v>0</v>
      </c>
    </row>
    <row r="34" spans="1:7" ht="30" x14ac:dyDescent="0.25">
      <c r="A34" s="10" t="s">
        <v>55</v>
      </c>
      <c r="B34" s="11" t="s">
        <v>54</v>
      </c>
      <c r="C34" s="8"/>
      <c r="D34" s="6"/>
      <c r="E34" s="67"/>
      <c r="F34" s="53"/>
    </row>
    <row r="35" spans="1:7" ht="30" x14ac:dyDescent="0.25">
      <c r="A35" s="6" t="s">
        <v>57</v>
      </c>
      <c r="B35" s="7" t="s">
        <v>56</v>
      </c>
      <c r="C35" s="8"/>
      <c r="D35" s="6" t="s">
        <v>924</v>
      </c>
      <c r="E35" s="68">
        <f>(E36-E37)/E38</f>
        <v>12.665261503286652</v>
      </c>
      <c r="F35" s="44">
        <f>(F36-F37)/F38</f>
        <v>10.910469135802469</v>
      </c>
      <c r="G35" s="3" t="s">
        <v>35</v>
      </c>
    </row>
    <row r="36" spans="1:7" ht="30" x14ac:dyDescent="0.25">
      <c r="A36" s="80"/>
      <c r="B36" s="78" t="s">
        <v>58</v>
      </c>
      <c r="C36" s="6" t="s">
        <v>59</v>
      </c>
      <c r="D36" s="6" t="s">
        <v>924</v>
      </c>
      <c r="E36" s="70">
        <v>177263</v>
      </c>
      <c r="F36" s="44">
        <v>176749.6</v>
      </c>
    </row>
    <row r="37" spans="1:7" ht="30" x14ac:dyDescent="0.25">
      <c r="A37" s="81"/>
      <c r="B37" s="79"/>
      <c r="C37" s="6" t="s">
        <v>60</v>
      </c>
      <c r="D37" s="6" t="s">
        <v>924</v>
      </c>
      <c r="E37" s="70">
        <v>0</v>
      </c>
      <c r="F37" s="47">
        <v>0</v>
      </c>
    </row>
    <row r="38" spans="1:7" ht="30" x14ac:dyDescent="0.25">
      <c r="A38" s="8"/>
      <c r="B38" s="7" t="s">
        <v>63</v>
      </c>
      <c r="C38" s="6" t="s">
        <v>64</v>
      </c>
      <c r="D38" s="6" t="s">
        <v>817</v>
      </c>
      <c r="E38" s="14">
        <v>13996</v>
      </c>
      <c r="F38" s="47">
        <v>16200</v>
      </c>
    </row>
    <row r="39" spans="1:7" ht="45" x14ac:dyDescent="0.25">
      <c r="A39" s="6" t="s">
        <v>65</v>
      </c>
      <c r="B39" s="7" t="s">
        <v>75</v>
      </c>
      <c r="C39" s="8"/>
      <c r="D39" s="6"/>
      <c r="E39" s="67"/>
      <c r="F39" s="43"/>
      <c r="G39" s="3" t="s">
        <v>74</v>
      </c>
    </row>
    <row r="40" spans="1:7" x14ac:dyDescent="0.25">
      <c r="A40" s="6"/>
      <c r="B40" s="7" t="s">
        <v>76</v>
      </c>
      <c r="C40" s="8"/>
      <c r="D40" s="6" t="s">
        <v>9</v>
      </c>
      <c r="E40" s="68">
        <f>E43/E46*100</f>
        <v>100</v>
      </c>
      <c r="F40" s="44">
        <v>100</v>
      </c>
      <c r="G40" s="3"/>
    </row>
    <row r="41" spans="1:7" x14ac:dyDescent="0.25">
      <c r="A41" s="6"/>
      <c r="B41" s="7" t="s">
        <v>77</v>
      </c>
      <c r="C41" s="8"/>
      <c r="D41" s="6" t="s">
        <v>9</v>
      </c>
      <c r="E41" s="68">
        <f>E44/E46*100</f>
        <v>100</v>
      </c>
      <c r="F41" s="44">
        <v>100</v>
      </c>
      <c r="G41" s="3"/>
    </row>
    <row r="42" spans="1:7" x14ac:dyDescent="0.25">
      <c r="A42" s="6"/>
      <c r="B42" s="7" t="s">
        <v>78</v>
      </c>
      <c r="C42" s="8"/>
      <c r="D42" s="6" t="s">
        <v>9</v>
      </c>
      <c r="E42" s="68">
        <f>E45/E46*100</f>
        <v>100</v>
      </c>
      <c r="F42" s="44">
        <v>100</v>
      </c>
      <c r="G42" s="3"/>
    </row>
    <row r="43" spans="1:7" ht="30" x14ac:dyDescent="0.25">
      <c r="A43" s="8"/>
      <c r="B43" s="7" t="s">
        <v>66</v>
      </c>
      <c r="C43" s="6" t="s">
        <v>67</v>
      </c>
      <c r="D43" s="6" t="s">
        <v>925</v>
      </c>
      <c r="E43" s="70">
        <v>57</v>
      </c>
      <c r="F43" s="47">
        <v>55</v>
      </c>
    </row>
    <row r="44" spans="1:7" ht="30" x14ac:dyDescent="0.25">
      <c r="A44" s="8"/>
      <c r="B44" s="7" t="s">
        <v>68</v>
      </c>
      <c r="C44" s="6" t="s">
        <v>69</v>
      </c>
      <c r="D44" s="6" t="s">
        <v>925</v>
      </c>
      <c r="E44" s="70">
        <v>57</v>
      </c>
      <c r="F44" s="47">
        <v>55</v>
      </c>
    </row>
    <row r="45" spans="1:7" ht="30" x14ac:dyDescent="0.25">
      <c r="A45" s="8"/>
      <c r="B45" s="7" t="s">
        <v>70</v>
      </c>
      <c r="C45" s="6" t="s">
        <v>71</v>
      </c>
      <c r="D45" s="6" t="s">
        <v>925</v>
      </c>
      <c r="E45" s="70">
        <v>57</v>
      </c>
      <c r="F45" s="47">
        <v>55</v>
      </c>
    </row>
    <row r="46" spans="1:7" ht="30" x14ac:dyDescent="0.25">
      <c r="A46" s="8"/>
      <c r="B46" s="7" t="s">
        <v>72</v>
      </c>
      <c r="C46" s="6" t="s">
        <v>73</v>
      </c>
      <c r="D46" s="6" t="s">
        <v>925</v>
      </c>
      <c r="E46" s="70">
        <v>57</v>
      </c>
      <c r="F46" s="47">
        <v>55</v>
      </c>
    </row>
    <row r="47" spans="1:7" ht="30" x14ac:dyDescent="0.25">
      <c r="A47" s="6" t="s">
        <v>80</v>
      </c>
      <c r="B47" s="7" t="s">
        <v>79</v>
      </c>
      <c r="C47" s="8"/>
      <c r="D47" s="6" t="s">
        <v>9</v>
      </c>
      <c r="E47" s="68">
        <f>E48/E49*100</f>
        <v>92.982456140350877</v>
      </c>
      <c r="F47" s="44">
        <v>96.3</v>
      </c>
      <c r="G47" s="3" t="s">
        <v>35</v>
      </c>
    </row>
    <row r="48" spans="1:7" ht="30" x14ac:dyDescent="0.25">
      <c r="A48" s="8"/>
      <c r="B48" s="7" t="s">
        <v>81</v>
      </c>
      <c r="C48" s="6" t="s">
        <v>82</v>
      </c>
      <c r="D48" s="6" t="s">
        <v>925</v>
      </c>
      <c r="E48" s="70">
        <v>53</v>
      </c>
      <c r="F48" s="47">
        <v>53</v>
      </c>
    </row>
    <row r="49" spans="1:7" ht="30" x14ac:dyDescent="0.25">
      <c r="A49" s="8"/>
      <c r="B49" s="7" t="s">
        <v>72</v>
      </c>
      <c r="C49" s="6" t="s">
        <v>73</v>
      </c>
      <c r="D49" s="6" t="s">
        <v>925</v>
      </c>
      <c r="E49" s="70">
        <v>57</v>
      </c>
      <c r="F49" s="47">
        <v>55</v>
      </c>
    </row>
    <row r="50" spans="1:7" ht="30" x14ac:dyDescent="0.25">
      <c r="A50" s="6" t="s">
        <v>84</v>
      </c>
      <c r="B50" s="7" t="s">
        <v>83</v>
      </c>
      <c r="C50" s="8"/>
      <c r="D50" s="6" t="s">
        <v>9</v>
      </c>
      <c r="E50" s="68">
        <f>E51/E52*100</f>
        <v>61.403508771929829</v>
      </c>
      <c r="F50" s="44">
        <v>56.4</v>
      </c>
      <c r="G50" s="3" t="s">
        <v>35</v>
      </c>
    </row>
    <row r="51" spans="1:7" ht="30" x14ac:dyDescent="0.25">
      <c r="A51" s="8"/>
      <c r="B51" s="7" t="s">
        <v>85</v>
      </c>
      <c r="C51" s="6" t="s">
        <v>86</v>
      </c>
      <c r="D51" s="6" t="s">
        <v>925</v>
      </c>
      <c r="E51" s="70">
        <v>35</v>
      </c>
      <c r="F51" s="47">
        <v>31</v>
      </c>
    </row>
    <row r="52" spans="1:7" ht="30" x14ac:dyDescent="0.25">
      <c r="A52" s="8"/>
      <c r="B52" s="7" t="s">
        <v>87</v>
      </c>
      <c r="C52" s="6" t="s">
        <v>73</v>
      </c>
      <c r="D52" s="6" t="s">
        <v>925</v>
      </c>
      <c r="E52" s="70">
        <v>57</v>
      </c>
      <c r="F52" s="47">
        <v>55</v>
      </c>
    </row>
    <row r="53" spans="1:7" ht="30" x14ac:dyDescent="0.25">
      <c r="A53" s="6" t="s">
        <v>89</v>
      </c>
      <c r="B53" s="7" t="s">
        <v>88</v>
      </c>
      <c r="C53" s="8"/>
      <c r="D53" s="6" t="s">
        <v>925</v>
      </c>
      <c r="E53" s="68">
        <f>E54/E55*100</f>
        <v>1.690783265177729</v>
      </c>
      <c r="F53" s="44">
        <v>1.91</v>
      </c>
      <c r="G53" s="3" t="s">
        <v>35</v>
      </c>
    </row>
    <row r="54" spans="1:7" ht="45" x14ac:dyDescent="0.25">
      <c r="A54" s="8"/>
      <c r="B54" s="7" t="s">
        <v>90</v>
      </c>
      <c r="C54" s="6" t="s">
        <v>91</v>
      </c>
      <c r="D54" s="6" t="s">
        <v>925</v>
      </c>
      <c r="E54" s="70">
        <v>215</v>
      </c>
      <c r="F54" s="47">
        <v>267</v>
      </c>
    </row>
    <row r="55" spans="1:7" ht="45" x14ac:dyDescent="0.25">
      <c r="A55" s="8"/>
      <c r="B55" s="7" t="s">
        <v>92</v>
      </c>
      <c r="C55" s="6" t="s">
        <v>93</v>
      </c>
      <c r="D55" s="6" t="s">
        <v>817</v>
      </c>
      <c r="E55" s="70">
        <v>12716</v>
      </c>
      <c r="F55" s="47">
        <v>13976</v>
      </c>
    </row>
    <row r="56" spans="1:7" ht="30" x14ac:dyDescent="0.25">
      <c r="A56" s="10" t="s">
        <v>95</v>
      </c>
      <c r="B56" s="11" t="s">
        <v>94</v>
      </c>
      <c r="C56" s="8"/>
      <c r="D56" s="8"/>
      <c r="E56" s="67"/>
      <c r="F56" s="43"/>
    </row>
    <row r="57" spans="1:7" ht="45" x14ac:dyDescent="0.25">
      <c r="A57" s="6" t="s">
        <v>97</v>
      </c>
      <c r="B57" s="7" t="s">
        <v>96</v>
      </c>
      <c r="C57" s="8"/>
      <c r="D57" s="6" t="s">
        <v>9</v>
      </c>
      <c r="E57" s="68">
        <f>E58/E59*100</f>
        <v>19.769934266933408</v>
      </c>
      <c r="F57" s="44">
        <v>19.3</v>
      </c>
      <c r="G57" s="3" t="s">
        <v>101</v>
      </c>
    </row>
    <row r="58" spans="1:7" ht="45" x14ac:dyDescent="0.25">
      <c r="A58" s="8"/>
      <c r="B58" s="7" t="s">
        <v>98</v>
      </c>
      <c r="C58" s="6" t="s">
        <v>99</v>
      </c>
      <c r="D58" s="6" t="s">
        <v>817</v>
      </c>
      <c r="E58" s="70">
        <v>2767</v>
      </c>
      <c r="F58" s="47">
        <v>3121</v>
      </c>
    </row>
    <row r="59" spans="1:7" ht="45" x14ac:dyDescent="0.25">
      <c r="A59" s="8"/>
      <c r="B59" s="7" t="s">
        <v>20</v>
      </c>
      <c r="C59" s="6" t="s">
        <v>100</v>
      </c>
      <c r="D59" s="6" t="s">
        <v>817</v>
      </c>
      <c r="E59" s="14">
        <v>13996</v>
      </c>
      <c r="F59" s="47">
        <v>16200</v>
      </c>
    </row>
    <row r="60" spans="1:7" ht="45" x14ac:dyDescent="0.25">
      <c r="A60" s="6" t="s">
        <v>103</v>
      </c>
      <c r="B60" s="7" t="s">
        <v>102</v>
      </c>
      <c r="C60" s="8"/>
      <c r="D60" s="6" t="s">
        <v>9</v>
      </c>
      <c r="E60" s="68">
        <f>E61/E62*100</f>
        <v>0.9717062017719349</v>
      </c>
      <c r="F60" s="44">
        <v>0.8</v>
      </c>
      <c r="G60" s="3" t="s">
        <v>106</v>
      </c>
    </row>
    <row r="61" spans="1:7" ht="45" x14ac:dyDescent="0.25">
      <c r="A61" s="8"/>
      <c r="B61" s="7" t="s">
        <v>104</v>
      </c>
      <c r="C61" s="6" t="s">
        <v>105</v>
      </c>
      <c r="D61" s="6" t="s">
        <v>817</v>
      </c>
      <c r="E61" s="70">
        <v>136</v>
      </c>
      <c r="F61" s="47">
        <v>130</v>
      </c>
    </row>
    <row r="62" spans="1:7" ht="45" x14ac:dyDescent="0.25">
      <c r="A62" s="8"/>
      <c r="B62" s="7" t="s">
        <v>20</v>
      </c>
      <c r="C62" s="6" t="s">
        <v>21</v>
      </c>
      <c r="D62" s="6" t="s">
        <v>817</v>
      </c>
      <c r="E62" s="14">
        <v>13996</v>
      </c>
      <c r="F62" s="47">
        <v>16200</v>
      </c>
    </row>
    <row r="63" spans="1:7" ht="30" x14ac:dyDescent="0.25">
      <c r="A63" s="10" t="s">
        <v>108</v>
      </c>
      <c r="B63" s="11" t="s">
        <v>107</v>
      </c>
      <c r="C63" s="8"/>
      <c r="D63" s="8"/>
      <c r="E63" s="67"/>
      <c r="F63" s="43"/>
    </row>
    <row r="64" spans="1:7" ht="30" x14ac:dyDescent="0.25">
      <c r="A64" s="6" t="s">
        <v>110</v>
      </c>
      <c r="B64" s="7" t="s">
        <v>109</v>
      </c>
      <c r="C64" s="8"/>
      <c r="D64" s="6" t="s">
        <v>926</v>
      </c>
      <c r="E64" s="68">
        <f>E65/E66</f>
        <v>14.876514584891549</v>
      </c>
      <c r="F64" s="44">
        <v>14.6</v>
      </c>
      <c r="G64" s="3" t="s">
        <v>115</v>
      </c>
    </row>
    <row r="65" spans="1:7" ht="45" x14ac:dyDescent="0.25">
      <c r="A65" s="8"/>
      <c r="B65" s="7" t="s">
        <v>111</v>
      </c>
      <c r="C65" s="6" t="s">
        <v>112</v>
      </c>
      <c r="D65" s="6" t="s">
        <v>926</v>
      </c>
      <c r="E65" s="14">
        <v>198899</v>
      </c>
      <c r="F65" s="47">
        <v>233492</v>
      </c>
    </row>
    <row r="66" spans="1:7" ht="45" x14ac:dyDescent="0.25">
      <c r="A66" s="8"/>
      <c r="B66" s="7" t="s">
        <v>113</v>
      </c>
      <c r="C66" s="6" t="s">
        <v>114</v>
      </c>
      <c r="D66" s="6" t="s">
        <v>817</v>
      </c>
      <c r="E66" s="70">
        <v>13370</v>
      </c>
      <c r="F66" s="47">
        <v>15988</v>
      </c>
    </row>
    <row r="67" spans="1:7" ht="45" x14ac:dyDescent="0.25">
      <c r="A67" s="10" t="s">
        <v>117</v>
      </c>
      <c r="B67" s="11" t="s">
        <v>116</v>
      </c>
      <c r="C67" s="8"/>
      <c r="D67" s="8"/>
      <c r="E67" s="67"/>
      <c r="F67" s="43"/>
    </row>
    <row r="68" spans="1:7" ht="75" x14ac:dyDescent="0.25">
      <c r="A68" s="6" t="s">
        <v>119</v>
      </c>
      <c r="B68" s="7" t="s">
        <v>118</v>
      </c>
      <c r="C68" s="8"/>
      <c r="D68" s="6" t="s">
        <v>9</v>
      </c>
      <c r="E68" s="68">
        <f>E69/E70*100</f>
        <v>101.78571428571428</v>
      </c>
      <c r="F68" s="44">
        <f>F69/F70*100</f>
        <v>96.491228070175438</v>
      </c>
      <c r="G68" s="3" t="s">
        <v>124</v>
      </c>
    </row>
    <row r="69" spans="1:7" ht="45" x14ac:dyDescent="0.25">
      <c r="A69" s="8"/>
      <c r="B69" s="7" t="s">
        <v>120</v>
      </c>
      <c r="C69" s="6" t="s">
        <v>121</v>
      </c>
      <c r="D69" s="6" t="s">
        <v>925</v>
      </c>
      <c r="E69" s="70">
        <v>57</v>
      </c>
      <c r="F69" s="47">
        <v>55</v>
      </c>
      <c r="G69" s="3"/>
    </row>
    <row r="70" spans="1:7" ht="45" x14ac:dyDescent="0.25">
      <c r="A70" s="8"/>
      <c r="B70" s="7" t="s">
        <v>123</v>
      </c>
      <c r="C70" s="6" t="s">
        <v>122</v>
      </c>
      <c r="D70" s="6" t="s">
        <v>925</v>
      </c>
      <c r="E70" s="70">
        <v>56</v>
      </c>
      <c r="F70" s="47">
        <v>57</v>
      </c>
    </row>
    <row r="71" spans="1:7" ht="30" x14ac:dyDescent="0.25">
      <c r="A71" s="10" t="s">
        <v>126</v>
      </c>
      <c r="B71" s="11" t="s">
        <v>125</v>
      </c>
      <c r="C71" s="8"/>
      <c r="D71" s="8"/>
      <c r="E71" s="67"/>
      <c r="F71" s="43"/>
    </row>
    <row r="72" spans="1:7" ht="60" x14ac:dyDescent="0.25">
      <c r="A72" s="6" t="s">
        <v>128</v>
      </c>
      <c r="B72" s="7" t="s">
        <v>127</v>
      </c>
      <c r="C72" s="8"/>
      <c r="D72" s="6" t="s">
        <v>927</v>
      </c>
      <c r="E72" s="68">
        <f>E73/E74</f>
        <v>221.85915482423334</v>
      </c>
      <c r="F72" s="44">
        <f>F73/F74</f>
        <v>210.01096447335502</v>
      </c>
      <c r="G72" s="3" t="s">
        <v>983</v>
      </c>
    </row>
    <row r="73" spans="1:7" ht="30" x14ac:dyDescent="0.25">
      <c r="A73" s="8"/>
      <c r="B73" s="7" t="s">
        <v>129</v>
      </c>
      <c r="C73" s="6" t="s">
        <v>130</v>
      </c>
      <c r="D73" s="6" t="s">
        <v>927</v>
      </c>
      <c r="E73" s="72">
        <v>2966256.9</v>
      </c>
      <c r="F73" s="49">
        <v>3357655.3</v>
      </c>
    </row>
    <row r="74" spans="1:7" ht="30" x14ac:dyDescent="0.25">
      <c r="A74" s="8"/>
      <c r="B74" s="7" t="s">
        <v>131</v>
      </c>
      <c r="C74" s="6" t="s">
        <v>114</v>
      </c>
      <c r="D74" s="6" t="s">
        <v>817</v>
      </c>
      <c r="E74" s="70">
        <v>13370</v>
      </c>
      <c r="F74" s="47">
        <v>15988</v>
      </c>
    </row>
    <row r="75" spans="1:7" ht="60" x14ac:dyDescent="0.25">
      <c r="A75" s="6" t="s">
        <v>132</v>
      </c>
      <c r="B75" s="7" t="s">
        <v>133</v>
      </c>
      <c r="C75" s="8"/>
      <c r="D75" s="14" t="s">
        <v>9</v>
      </c>
      <c r="E75" s="68">
        <f>E76/E77*100</f>
        <v>8.3406733921124641</v>
      </c>
      <c r="F75" s="51">
        <f>F76/F77*100</f>
        <v>8.006798672871513</v>
      </c>
      <c r="G75" s="3" t="s">
        <v>983</v>
      </c>
    </row>
    <row r="76" spans="1:7" ht="45" x14ac:dyDescent="0.25">
      <c r="A76" s="8"/>
      <c r="B76" s="7" t="s">
        <v>134</v>
      </c>
      <c r="C76" s="6" t="s">
        <v>135</v>
      </c>
      <c r="D76" s="6" t="s">
        <v>927</v>
      </c>
      <c r="E76" s="72">
        <v>247405.8</v>
      </c>
      <c r="F76" s="49">
        <v>268840.7</v>
      </c>
    </row>
    <row r="77" spans="1:7" ht="30" x14ac:dyDescent="0.25">
      <c r="A77" s="8"/>
      <c r="B77" s="7" t="s">
        <v>129</v>
      </c>
      <c r="C77" s="6" t="s">
        <v>130</v>
      </c>
      <c r="D77" s="6" t="s">
        <v>927</v>
      </c>
      <c r="E77" s="72">
        <v>2966256.9</v>
      </c>
      <c r="F77" s="49">
        <v>3357655.3</v>
      </c>
    </row>
    <row r="78" spans="1:7" ht="30" x14ac:dyDescent="0.25">
      <c r="A78" s="10" t="s">
        <v>137</v>
      </c>
      <c r="B78" s="11" t="s">
        <v>136</v>
      </c>
      <c r="C78" s="8"/>
      <c r="D78" s="8"/>
      <c r="E78" s="67"/>
      <c r="F78" s="43"/>
    </row>
    <row r="79" spans="1:7" ht="45" x14ac:dyDescent="0.25">
      <c r="A79" s="6" t="s">
        <v>139</v>
      </c>
      <c r="B79" s="7" t="s">
        <v>138</v>
      </c>
      <c r="C79" s="8"/>
      <c r="D79" s="14" t="s">
        <v>9</v>
      </c>
      <c r="E79" s="68">
        <f>E80/E81*100</f>
        <v>0</v>
      </c>
      <c r="F79" s="44">
        <v>0</v>
      </c>
      <c r="G79" s="3" t="s">
        <v>106</v>
      </c>
    </row>
    <row r="80" spans="1:7" ht="45" x14ac:dyDescent="0.25">
      <c r="A80" s="8"/>
      <c r="B80" s="7" t="s">
        <v>140</v>
      </c>
      <c r="C80" s="6" t="s">
        <v>141</v>
      </c>
      <c r="D80" s="6" t="s">
        <v>925</v>
      </c>
      <c r="E80" s="70">
        <v>0</v>
      </c>
      <c r="F80" s="47">
        <v>0</v>
      </c>
    </row>
    <row r="81" spans="1:7" ht="30" x14ac:dyDescent="0.25">
      <c r="A81" s="8"/>
      <c r="B81" s="7" t="s">
        <v>72</v>
      </c>
      <c r="C81" s="6" t="s">
        <v>73</v>
      </c>
      <c r="D81" s="6" t="s">
        <v>925</v>
      </c>
      <c r="E81" s="70">
        <v>57</v>
      </c>
      <c r="F81" s="47">
        <v>55</v>
      </c>
    </row>
    <row r="82" spans="1:7" ht="45" x14ac:dyDescent="0.25">
      <c r="A82" s="6" t="s">
        <v>143</v>
      </c>
      <c r="B82" s="7" t="s">
        <v>142</v>
      </c>
      <c r="C82" s="8"/>
      <c r="D82" s="14" t="s">
        <v>9</v>
      </c>
      <c r="E82" s="68">
        <f>E83/E84*100</f>
        <v>0</v>
      </c>
      <c r="F82" s="44">
        <v>0</v>
      </c>
      <c r="G82" s="3" t="s">
        <v>146</v>
      </c>
    </row>
    <row r="83" spans="1:7" ht="30" x14ac:dyDescent="0.25">
      <c r="A83" s="8"/>
      <c r="B83" s="7" t="s">
        <v>144</v>
      </c>
      <c r="C83" s="6" t="s">
        <v>145</v>
      </c>
      <c r="D83" s="6" t="s">
        <v>925</v>
      </c>
      <c r="E83" s="70">
        <v>0</v>
      </c>
      <c r="F83" s="47">
        <v>0</v>
      </c>
    </row>
    <row r="84" spans="1:7" ht="30" x14ac:dyDescent="0.25">
      <c r="A84" s="8"/>
      <c r="B84" s="7" t="s">
        <v>87</v>
      </c>
      <c r="C84" s="6" t="s">
        <v>73</v>
      </c>
      <c r="D84" s="6" t="s">
        <v>925</v>
      </c>
      <c r="E84" s="70">
        <v>57</v>
      </c>
      <c r="F84" s="47">
        <v>55</v>
      </c>
    </row>
  </sheetData>
  <mergeCells count="8">
    <mergeCell ref="B36:B37"/>
    <mergeCell ref="A36:A37"/>
    <mergeCell ref="A3:E3"/>
    <mergeCell ref="A4:E4"/>
    <mergeCell ref="A7:E7"/>
    <mergeCell ref="A8:E8"/>
    <mergeCell ref="B16:B17"/>
    <mergeCell ref="A16:A17"/>
  </mergeCells>
  <pageMargins left="0.7" right="0.7" top="0.75" bottom="0.75" header="0.3" footer="0.3"/>
  <pageSetup paperSize="9" scale="4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3"/>
  <sheetViews>
    <sheetView view="pageBreakPreview" topLeftCell="A33" zoomScale="60" zoomScaleNormal="90" workbookViewId="0">
      <selection activeCell="G45" sqref="G45"/>
    </sheetView>
  </sheetViews>
  <sheetFormatPr defaultRowHeight="15" x14ac:dyDescent="0.25"/>
  <cols>
    <col min="2" max="2" width="75.140625" customWidth="1"/>
    <col min="3" max="3" width="20.140625" customWidth="1"/>
    <col min="4" max="4" width="16.140625" customWidth="1"/>
    <col min="5" max="5" width="14" style="60" customWidth="1"/>
    <col min="6" max="6" width="14" customWidth="1"/>
    <col min="7" max="7" width="41.85546875" customWidth="1"/>
  </cols>
  <sheetData>
    <row r="3" spans="1:7" ht="18.75" x14ac:dyDescent="0.3">
      <c r="A3" s="76" t="s">
        <v>0</v>
      </c>
      <c r="B3" s="76"/>
      <c r="C3" s="76"/>
      <c r="D3" s="76"/>
      <c r="E3" s="76"/>
      <c r="F3" s="40"/>
      <c r="G3" s="15"/>
    </row>
    <row r="4" spans="1:7" ht="18.75" x14ac:dyDescent="0.3">
      <c r="A4" s="76" t="s">
        <v>1</v>
      </c>
      <c r="B4" s="76"/>
      <c r="C4" s="76"/>
      <c r="D4" s="76"/>
      <c r="E4" s="76"/>
      <c r="F4" s="40"/>
      <c r="G4" s="13"/>
    </row>
    <row r="5" spans="1:7" x14ac:dyDescent="0.25">
      <c r="A5" s="1"/>
      <c r="B5" s="1"/>
      <c r="C5" s="1"/>
      <c r="D5" s="1"/>
      <c r="E5" s="56"/>
      <c r="F5" s="1"/>
      <c r="G5" s="1"/>
    </row>
    <row r="6" spans="1:7" ht="45" x14ac:dyDescent="0.25">
      <c r="A6" s="4" t="s">
        <v>6</v>
      </c>
      <c r="B6" s="4" t="s">
        <v>457</v>
      </c>
      <c r="C6" s="5" t="s">
        <v>10</v>
      </c>
      <c r="D6" s="5" t="s">
        <v>11</v>
      </c>
      <c r="E6" s="57" t="s">
        <v>984</v>
      </c>
      <c r="F6" s="5" t="s">
        <v>985</v>
      </c>
      <c r="G6" s="2" t="s">
        <v>16</v>
      </c>
    </row>
    <row r="7" spans="1:7" x14ac:dyDescent="0.25">
      <c r="A7" s="75" t="s">
        <v>3</v>
      </c>
      <c r="B7" s="75"/>
      <c r="C7" s="75"/>
      <c r="D7" s="75"/>
      <c r="E7" s="75"/>
      <c r="F7" s="42"/>
    </row>
    <row r="8" spans="1:7" x14ac:dyDescent="0.25">
      <c r="A8" s="75" t="s">
        <v>147</v>
      </c>
      <c r="B8" s="75"/>
      <c r="C8" s="75"/>
      <c r="D8" s="75"/>
      <c r="E8" s="75"/>
      <c r="F8" s="42"/>
    </row>
    <row r="9" spans="1:7" ht="60" x14ac:dyDescent="0.25">
      <c r="A9" s="10" t="s">
        <v>149</v>
      </c>
      <c r="B9" s="17" t="s">
        <v>148</v>
      </c>
      <c r="C9" s="7"/>
      <c r="D9" s="8"/>
      <c r="E9" s="53"/>
      <c r="F9" s="53"/>
    </row>
    <row r="10" spans="1:7" ht="60" x14ac:dyDescent="0.25">
      <c r="A10" s="6" t="s">
        <v>151</v>
      </c>
      <c r="B10" s="18" t="s">
        <v>150</v>
      </c>
      <c r="C10" s="7"/>
      <c r="D10" s="6" t="s">
        <v>9</v>
      </c>
      <c r="E10" s="44">
        <v>87</v>
      </c>
      <c r="F10" s="44">
        <v>88</v>
      </c>
      <c r="G10" s="3" t="s">
        <v>29</v>
      </c>
    </row>
    <row r="11" spans="1:7" ht="60" x14ac:dyDescent="0.25">
      <c r="A11" s="8"/>
      <c r="B11" s="18" t="s">
        <v>152</v>
      </c>
      <c r="C11" s="6" t="s">
        <v>153</v>
      </c>
      <c r="D11" s="6" t="s">
        <v>817</v>
      </c>
      <c r="E11" s="45">
        <v>28297</v>
      </c>
      <c r="F11" s="50">
        <v>29117</v>
      </c>
    </row>
    <row r="12" spans="1:7" ht="30" x14ac:dyDescent="0.25">
      <c r="A12" s="8"/>
      <c r="B12" s="18" t="s">
        <v>154</v>
      </c>
      <c r="C12" s="6" t="s">
        <v>155</v>
      </c>
      <c r="D12" s="6" t="s">
        <v>817</v>
      </c>
      <c r="E12" s="45">
        <v>639</v>
      </c>
      <c r="F12" s="50">
        <v>256</v>
      </c>
    </row>
    <row r="13" spans="1:7" ht="45" x14ac:dyDescent="0.25">
      <c r="A13" s="8"/>
      <c r="B13" s="18" t="s">
        <v>156</v>
      </c>
      <c r="C13" s="6" t="s">
        <v>157</v>
      </c>
      <c r="D13" s="6" t="s">
        <v>817</v>
      </c>
      <c r="E13" s="45">
        <v>0</v>
      </c>
      <c r="F13" s="45">
        <v>0</v>
      </c>
    </row>
    <row r="14" spans="1:7" ht="60" x14ac:dyDescent="0.25">
      <c r="A14" s="8"/>
      <c r="B14" s="18" t="s">
        <v>158</v>
      </c>
      <c r="C14" s="6" t="s">
        <v>159</v>
      </c>
      <c r="D14" s="6" t="s">
        <v>817</v>
      </c>
      <c r="E14" s="45">
        <v>0</v>
      </c>
      <c r="F14" s="45">
        <v>0</v>
      </c>
    </row>
    <row r="15" spans="1:7" ht="30" x14ac:dyDescent="0.25">
      <c r="A15" s="8"/>
      <c r="B15" s="18" t="s">
        <v>160</v>
      </c>
      <c r="C15" s="6" t="s">
        <v>161</v>
      </c>
      <c r="D15" s="6" t="s">
        <v>817</v>
      </c>
      <c r="E15" s="45">
        <v>32442</v>
      </c>
      <c r="F15" s="50">
        <v>33519</v>
      </c>
    </row>
    <row r="16" spans="1:7" ht="75" x14ac:dyDescent="0.25">
      <c r="A16" s="6" t="s">
        <v>163</v>
      </c>
      <c r="B16" s="18" t="s">
        <v>162</v>
      </c>
      <c r="C16" s="8"/>
      <c r="D16" s="6" t="s">
        <v>9</v>
      </c>
      <c r="E16" s="44">
        <v>39.5</v>
      </c>
      <c r="F16" s="44">
        <v>48.9</v>
      </c>
      <c r="G16" s="3" t="s">
        <v>167</v>
      </c>
    </row>
    <row r="17" spans="1:7" ht="105" x14ac:dyDescent="0.25">
      <c r="A17" s="8"/>
      <c r="B17" s="18" t="s">
        <v>164</v>
      </c>
      <c r="C17" s="6" t="s">
        <v>165</v>
      </c>
      <c r="D17" s="6" t="s">
        <v>817</v>
      </c>
      <c r="E17" s="45">
        <v>11528</v>
      </c>
      <c r="F17" s="45">
        <v>14238</v>
      </c>
    </row>
    <row r="18" spans="1:7" ht="60" x14ac:dyDescent="0.25">
      <c r="A18" s="8"/>
      <c r="B18" s="18" t="s">
        <v>166</v>
      </c>
      <c r="C18" s="6" t="s">
        <v>153</v>
      </c>
      <c r="D18" s="6" t="s">
        <v>817</v>
      </c>
      <c r="E18" s="45">
        <v>28297</v>
      </c>
      <c r="F18" s="50">
        <v>29117</v>
      </c>
    </row>
    <row r="19" spans="1:7" ht="75" x14ac:dyDescent="0.25">
      <c r="A19" s="6" t="s">
        <v>169</v>
      </c>
      <c r="B19" s="18" t="s">
        <v>168</v>
      </c>
      <c r="C19" s="8"/>
      <c r="D19" s="6" t="s">
        <v>9</v>
      </c>
      <c r="E19" s="51"/>
      <c r="F19" s="51"/>
      <c r="G19" s="3" t="s">
        <v>115</v>
      </c>
    </row>
    <row r="20" spans="1:7" ht="75" x14ac:dyDescent="0.25">
      <c r="A20" s="8"/>
      <c r="B20" s="18" t="s">
        <v>170</v>
      </c>
      <c r="C20" s="6" t="s">
        <v>171</v>
      </c>
      <c r="D20" s="6" t="s">
        <v>817</v>
      </c>
      <c r="E20" s="52"/>
      <c r="F20" s="52"/>
    </row>
    <row r="21" spans="1:7" ht="75" x14ac:dyDescent="0.25">
      <c r="A21" s="8"/>
      <c r="B21" s="18" t="s">
        <v>172</v>
      </c>
      <c r="C21" s="6" t="s">
        <v>171</v>
      </c>
      <c r="D21" s="6" t="s">
        <v>817</v>
      </c>
      <c r="E21" s="52"/>
      <c r="F21" s="52"/>
      <c r="G21" s="3"/>
    </row>
    <row r="22" spans="1:7" ht="45" x14ac:dyDescent="0.25">
      <c r="A22" s="10" t="s">
        <v>174</v>
      </c>
      <c r="B22" s="19" t="s">
        <v>173</v>
      </c>
      <c r="C22" s="8"/>
      <c r="D22" s="6"/>
      <c r="E22" s="47"/>
      <c r="F22" s="47"/>
    </row>
    <row r="23" spans="1:7" ht="75" x14ac:dyDescent="0.25">
      <c r="A23" s="6" t="s">
        <v>182</v>
      </c>
      <c r="B23" s="18" t="s">
        <v>175</v>
      </c>
      <c r="C23" s="8"/>
      <c r="D23" s="6" t="s">
        <v>9</v>
      </c>
      <c r="E23" s="44">
        <f>(E24*100)/E26</f>
        <v>15.256034208573347</v>
      </c>
      <c r="F23" s="44">
        <f>(F24*100)/F26</f>
        <v>14.438300649105333</v>
      </c>
      <c r="G23" s="3" t="s">
        <v>181</v>
      </c>
    </row>
    <row r="24" spans="1:7" ht="90" x14ac:dyDescent="0.25">
      <c r="A24" s="8"/>
      <c r="B24" s="18" t="s">
        <v>176</v>
      </c>
      <c r="C24" s="6" t="s">
        <v>177</v>
      </c>
      <c r="D24" s="6" t="s">
        <v>817</v>
      </c>
      <c r="E24" s="47">
        <v>4317</v>
      </c>
      <c r="F24" s="52">
        <v>4204</v>
      </c>
    </row>
    <row r="25" spans="1:7" ht="90" x14ac:dyDescent="0.25">
      <c r="A25" s="8"/>
      <c r="B25" s="18" t="s">
        <v>178</v>
      </c>
      <c r="C25" s="6" t="s">
        <v>179</v>
      </c>
      <c r="D25" s="6" t="s">
        <v>817</v>
      </c>
      <c r="E25" s="47">
        <v>0</v>
      </c>
      <c r="F25" s="47">
        <v>0</v>
      </c>
    </row>
    <row r="26" spans="1:7" ht="90" x14ac:dyDescent="0.25">
      <c r="A26" s="8"/>
      <c r="B26" s="18" t="s">
        <v>180</v>
      </c>
      <c r="C26" s="6" t="s">
        <v>153</v>
      </c>
      <c r="D26" s="6" t="s">
        <v>817</v>
      </c>
      <c r="E26" s="58">
        <v>28297</v>
      </c>
      <c r="F26" s="58">
        <v>29117</v>
      </c>
    </row>
    <row r="27" spans="1:7" ht="75" x14ac:dyDescent="0.25">
      <c r="A27" s="6" t="s">
        <v>184</v>
      </c>
      <c r="B27" s="18" t="s">
        <v>183</v>
      </c>
      <c r="C27" s="6"/>
      <c r="D27" s="6" t="s">
        <v>9</v>
      </c>
      <c r="E27" s="62">
        <f>(E28*100)/E29</f>
        <v>5.184295154963424</v>
      </c>
      <c r="F27" s="62">
        <f>(F28*100)/F29</f>
        <v>6.6284301267300894</v>
      </c>
      <c r="G27" s="3" t="s">
        <v>167</v>
      </c>
    </row>
    <row r="28" spans="1:7" ht="90" x14ac:dyDescent="0.25">
      <c r="A28" s="8"/>
      <c r="B28" s="18" t="s">
        <v>185</v>
      </c>
      <c r="C28" s="6" t="s">
        <v>186</v>
      </c>
      <c r="D28" s="6" t="s">
        <v>817</v>
      </c>
      <c r="E28" s="47">
        <v>1467</v>
      </c>
      <c r="F28" s="52">
        <v>1930</v>
      </c>
    </row>
    <row r="29" spans="1:7" ht="75" x14ac:dyDescent="0.25">
      <c r="A29" s="8"/>
      <c r="B29" s="18" t="s">
        <v>187</v>
      </c>
      <c r="C29" s="6" t="s">
        <v>153</v>
      </c>
      <c r="D29" s="6" t="s">
        <v>817</v>
      </c>
      <c r="E29" s="47">
        <v>28297</v>
      </c>
      <c r="F29" s="52">
        <v>29117</v>
      </c>
    </row>
    <row r="30" spans="1:7" ht="60" x14ac:dyDescent="0.25">
      <c r="A30" s="10" t="s">
        <v>194</v>
      </c>
      <c r="B30" s="19" t="s">
        <v>188</v>
      </c>
      <c r="C30" s="8"/>
      <c r="D30" s="8"/>
      <c r="E30" s="53"/>
      <c r="F30" s="53"/>
    </row>
    <row r="31" spans="1:7" ht="75" x14ac:dyDescent="0.25">
      <c r="A31" s="6" t="s">
        <v>195</v>
      </c>
      <c r="B31" s="18" t="s">
        <v>189</v>
      </c>
      <c r="C31" s="8"/>
      <c r="D31" s="6" t="s">
        <v>817</v>
      </c>
      <c r="E31" s="44">
        <f>E32/E33</f>
        <v>15.924029262802476</v>
      </c>
      <c r="F31" s="44">
        <f>F32/F33</f>
        <v>15.73891891891892</v>
      </c>
      <c r="G31" s="3" t="s">
        <v>196</v>
      </c>
    </row>
    <row r="32" spans="1:7" ht="60" x14ac:dyDescent="0.25">
      <c r="A32" s="8"/>
      <c r="B32" s="18" t="s">
        <v>190</v>
      </c>
      <c r="C32" s="6" t="s">
        <v>153</v>
      </c>
      <c r="D32" s="6" t="s">
        <v>817</v>
      </c>
      <c r="E32" s="47">
        <v>28297</v>
      </c>
      <c r="F32" s="52">
        <v>29117</v>
      </c>
    </row>
    <row r="33" spans="1:7" ht="45" x14ac:dyDescent="0.25">
      <c r="A33" s="84"/>
      <c r="B33" s="84" t="s">
        <v>191</v>
      </c>
      <c r="C33" s="6" t="s">
        <v>192</v>
      </c>
      <c r="D33" s="6" t="s">
        <v>817</v>
      </c>
      <c r="E33" s="47">
        <v>1777</v>
      </c>
      <c r="F33" s="47">
        <v>1850</v>
      </c>
    </row>
    <row r="34" spans="1:7" ht="45" x14ac:dyDescent="0.25">
      <c r="A34" s="85"/>
      <c r="B34" s="85"/>
      <c r="C34" s="6" t="s">
        <v>193</v>
      </c>
      <c r="D34" s="6" t="s">
        <v>817</v>
      </c>
      <c r="E34" s="52">
        <v>0</v>
      </c>
      <c r="F34" s="52">
        <v>0</v>
      </c>
    </row>
    <row r="35" spans="1:7" ht="75" x14ac:dyDescent="0.25">
      <c r="A35" s="6" t="s">
        <v>198</v>
      </c>
      <c r="B35" s="18" t="s">
        <v>197</v>
      </c>
      <c r="C35" s="8"/>
      <c r="D35" s="6" t="s">
        <v>9</v>
      </c>
      <c r="E35" s="62">
        <f>(E36*100)/E38</f>
        <v>22.145545796737768</v>
      </c>
      <c r="F35" s="62">
        <f>(F36*100)/F38</f>
        <v>22.098075729360644</v>
      </c>
      <c r="G35" s="3" t="s">
        <v>167</v>
      </c>
    </row>
    <row r="36" spans="1:7" ht="45" x14ac:dyDescent="0.25">
      <c r="A36" s="84"/>
      <c r="B36" s="84" t="s">
        <v>199</v>
      </c>
      <c r="C36" s="6" t="s">
        <v>200</v>
      </c>
      <c r="D36" s="6" t="s">
        <v>817</v>
      </c>
      <c r="E36" s="58">
        <v>353</v>
      </c>
      <c r="F36" s="47">
        <v>356</v>
      </c>
    </row>
    <row r="37" spans="1:7" ht="45" x14ac:dyDescent="0.25">
      <c r="A37" s="85"/>
      <c r="B37" s="85"/>
      <c r="C37" s="6" t="s">
        <v>201</v>
      </c>
      <c r="D37" s="6" t="s">
        <v>817</v>
      </c>
      <c r="E37" s="58"/>
      <c r="F37" s="52">
        <v>0</v>
      </c>
      <c r="G37" s="62"/>
    </row>
    <row r="38" spans="1:7" ht="45" x14ac:dyDescent="0.25">
      <c r="A38" s="84"/>
      <c r="B38" s="84" t="s">
        <v>202</v>
      </c>
      <c r="C38" s="6" t="s">
        <v>203</v>
      </c>
      <c r="D38" s="6" t="s">
        <v>817</v>
      </c>
      <c r="E38" s="58">
        <v>1594</v>
      </c>
      <c r="F38" s="47">
        <v>1611</v>
      </c>
    </row>
    <row r="39" spans="1:7" ht="45" x14ac:dyDescent="0.25">
      <c r="A39" s="85"/>
      <c r="B39" s="85"/>
      <c r="C39" s="6" t="s">
        <v>204</v>
      </c>
      <c r="D39" s="6" t="s">
        <v>817</v>
      </c>
      <c r="E39" s="58"/>
      <c r="F39" s="52">
        <v>0</v>
      </c>
    </row>
    <row r="40" spans="1:7" ht="45" x14ac:dyDescent="0.25">
      <c r="A40" s="6" t="s">
        <v>205</v>
      </c>
      <c r="B40" s="18" t="s">
        <v>928</v>
      </c>
      <c r="C40" s="6"/>
      <c r="D40" s="6"/>
      <c r="E40" s="62"/>
      <c r="F40" s="51"/>
      <c r="G40" s="3" t="s">
        <v>29</v>
      </c>
    </row>
    <row r="41" spans="1:7" x14ac:dyDescent="0.25">
      <c r="A41" s="21"/>
      <c r="B41" s="38" t="s">
        <v>929</v>
      </c>
      <c r="C41" s="6"/>
      <c r="D41" s="6" t="s">
        <v>9</v>
      </c>
      <c r="E41" s="51">
        <f>(((E43/E45)/12*1000)/E47*100)</f>
        <v>113.8618696379996</v>
      </c>
      <c r="F41" s="51">
        <f>(((F43/F45)/12*1000)/F47*100)</f>
        <v>98.684231942160096</v>
      </c>
      <c r="G41" s="3"/>
    </row>
    <row r="42" spans="1:7" x14ac:dyDescent="0.25">
      <c r="A42" s="21"/>
      <c r="B42" s="18" t="s">
        <v>214</v>
      </c>
      <c r="C42" s="6"/>
      <c r="D42" s="6" t="s">
        <v>9</v>
      </c>
      <c r="E42" s="51">
        <f>(((E44/E46)/12*1000)/E47*100)</f>
        <v>114.24441991660534</v>
      </c>
      <c r="F42" s="51">
        <f>(((F44/F46)/12*1000)/F47*100)</f>
        <v>98.460414981121886</v>
      </c>
      <c r="G42" s="3"/>
    </row>
    <row r="43" spans="1:7" ht="75" x14ac:dyDescent="0.25">
      <c r="A43" s="20"/>
      <c r="B43" s="18" t="s">
        <v>206</v>
      </c>
      <c r="C43" s="6" t="s">
        <v>207</v>
      </c>
      <c r="D43" s="6" t="s">
        <v>927</v>
      </c>
      <c r="E43" s="58">
        <v>1305950.1000000001</v>
      </c>
      <c r="F43" s="51">
        <v>1382400.3</v>
      </c>
    </row>
    <row r="44" spans="1:7" ht="75" x14ac:dyDescent="0.25">
      <c r="A44" s="20"/>
      <c r="B44" s="18" t="s">
        <v>208</v>
      </c>
      <c r="C44" s="6" t="s">
        <v>209</v>
      </c>
      <c r="D44" s="6" t="s">
        <v>927</v>
      </c>
      <c r="E44" s="58">
        <v>1117858.8</v>
      </c>
      <c r="F44" s="51">
        <v>1168291.8999999999</v>
      </c>
    </row>
    <row r="45" spans="1:7" ht="60" x14ac:dyDescent="0.25">
      <c r="A45" s="20"/>
      <c r="B45" s="18" t="s">
        <v>51</v>
      </c>
      <c r="C45" s="6" t="s">
        <v>52</v>
      </c>
      <c r="D45" s="6" t="s">
        <v>817</v>
      </c>
      <c r="E45" s="58">
        <v>1770</v>
      </c>
      <c r="F45" s="52">
        <v>1824</v>
      </c>
    </row>
    <row r="46" spans="1:7" ht="60" x14ac:dyDescent="0.25">
      <c r="A46" s="20"/>
      <c r="B46" s="18" t="s">
        <v>210</v>
      </c>
      <c r="C46" s="6" t="s">
        <v>211</v>
      </c>
      <c r="D46" s="6" t="s">
        <v>817</v>
      </c>
      <c r="E46" s="58">
        <v>1510</v>
      </c>
      <c r="F46" s="52">
        <v>1545</v>
      </c>
    </row>
    <row r="47" spans="1:7" ht="30" x14ac:dyDescent="0.25">
      <c r="A47" s="20"/>
      <c r="B47" s="18" t="s">
        <v>212</v>
      </c>
      <c r="C47" s="6" t="s">
        <v>213</v>
      </c>
      <c r="D47" s="6" t="s">
        <v>927</v>
      </c>
      <c r="E47" s="58">
        <v>54000</v>
      </c>
      <c r="F47" s="52">
        <v>64000</v>
      </c>
    </row>
    <row r="48" spans="1:7" ht="60" x14ac:dyDescent="0.25">
      <c r="A48" s="10" t="s">
        <v>217</v>
      </c>
      <c r="B48" s="19" t="s">
        <v>216</v>
      </c>
      <c r="C48" s="8"/>
      <c r="D48" s="6"/>
      <c r="E48" s="53"/>
      <c r="F48" s="53"/>
    </row>
    <row r="49" spans="1:8" ht="75" x14ac:dyDescent="0.25">
      <c r="A49" s="6" t="s">
        <v>219</v>
      </c>
      <c r="B49" s="18" t="s">
        <v>218</v>
      </c>
      <c r="C49" s="8"/>
      <c r="D49" s="6" t="s">
        <v>924</v>
      </c>
      <c r="E49" s="44">
        <v>8.5</v>
      </c>
      <c r="F49" s="44">
        <v>7.9</v>
      </c>
      <c r="G49" s="3" t="s">
        <v>234</v>
      </c>
    </row>
    <row r="50" spans="1:8" ht="30" x14ac:dyDescent="0.25">
      <c r="A50" s="84"/>
      <c r="B50" s="84" t="s">
        <v>220</v>
      </c>
      <c r="C50" s="6" t="s">
        <v>221</v>
      </c>
      <c r="D50" s="6" t="s">
        <v>924</v>
      </c>
      <c r="E50" s="49">
        <v>237894</v>
      </c>
      <c r="F50" s="54">
        <v>230240</v>
      </c>
      <c r="G50" s="22"/>
    </row>
    <row r="51" spans="1:8" ht="30" x14ac:dyDescent="0.25">
      <c r="A51" s="85"/>
      <c r="B51" s="85"/>
      <c r="C51" s="6" t="s">
        <v>222</v>
      </c>
      <c r="D51" s="6" t="s">
        <v>924</v>
      </c>
      <c r="E51" s="49"/>
      <c r="F51" s="54"/>
    </row>
    <row r="52" spans="1:8" ht="30" x14ac:dyDescent="0.25">
      <c r="A52" s="18"/>
      <c r="B52" s="18" t="s">
        <v>223</v>
      </c>
      <c r="C52" s="6" t="s">
        <v>224</v>
      </c>
      <c r="D52" s="6" t="s">
        <v>924</v>
      </c>
      <c r="E52" s="49">
        <v>2415</v>
      </c>
      <c r="F52" s="52">
        <v>2415</v>
      </c>
    </row>
    <row r="53" spans="1:8" ht="75" x14ac:dyDescent="0.25">
      <c r="A53" s="8"/>
      <c r="B53" s="18" t="s">
        <v>187</v>
      </c>
      <c r="C53" s="6" t="s">
        <v>225</v>
      </c>
      <c r="D53" s="6" t="s">
        <v>817</v>
      </c>
      <c r="E53" s="47">
        <v>28297</v>
      </c>
      <c r="F53" s="52">
        <v>29117</v>
      </c>
      <c r="G53" s="22"/>
    </row>
    <row r="54" spans="1:8" ht="90" x14ac:dyDescent="0.25">
      <c r="A54" s="8"/>
      <c r="B54" s="18" t="s">
        <v>226</v>
      </c>
      <c r="C54" s="6" t="s">
        <v>227</v>
      </c>
      <c r="D54" s="6" t="s">
        <v>817</v>
      </c>
      <c r="E54" s="47">
        <v>4317</v>
      </c>
      <c r="F54" s="52">
        <v>4204</v>
      </c>
    </row>
    <row r="55" spans="1:8" ht="90" x14ac:dyDescent="0.25">
      <c r="A55" s="8"/>
      <c r="B55" s="18" t="s">
        <v>228</v>
      </c>
      <c r="C55" s="6" t="s">
        <v>229</v>
      </c>
      <c r="D55" s="6" t="s">
        <v>817</v>
      </c>
      <c r="E55" s="47">
        <v>0</v>
      </c>
      <c r="F55" s="47">
        <v>0</v>
      </c>
    </row>
    <row r="56" spans="1:8" ht="30" x14ac:dyDescent="0.25">
      <c r="A56" s="8"/>
      <c r="B56" s="18" t="s">
        <v>230</v>
      </c>
      <c r="C56" s="6" t="s">
        <v>231</v>
      </c>
      <c r="D56" s="6" t="s">
        <v>817</v>
      </c>
      <c r="E56" s="47">
        <v>102</v>
      </c>
      <c r="F56" s="52">
        <v>256</v>
      </c>
      <c r="G56" s="22"/>
      <c r="H56" s="22"/>
    </row>
    <row r="57" spans="1:8" ht="30" x14ac:dyDescent="0.25">
      <c r="A57" s="8"/>
      <c r="B57" s="18" t="s">
        <v>232</v>
      </c>
      <c r="C57" s="6" t="s">
        <v>233</v>
      </c>
      <c r="D57" s="6" t="s">
        <v>817</v>
      </c>
      <c r="E57" s="47">
        <v>537</v>
      </c>
      <c r="F57" s="52">
        <v>0</v>
      </c>
    </row>
    <row r="58" spans="1:8" ht="75" x14ac:dyDescent="0.25">
      <c r="A58" s="6" t="s">
        <v>255</v>
      </c>
      <c r="B58" s="18" t="s">
        <v>235</v>
      </c>
      <c r="C58" s="8"/>
      <c r="D58" s="6"/>
      <c r="E58" s="53"/>
      <c r="F58" s="53"/>
      <c r="G58" s="3" t="s">
        <v>254</v>
      </c>
    </row>
    <row r="59" spans="1:8" x14ac:dyDescent="0.25">
      <c r="A59" s="6"/>
      <c r="B59" s="23" t="s">
        <v>76</v>
      </c>
      <c r="C59" s="8"/>
      <c r="D59" s="6" t="s">
        <v>9</v>
      </c>
      <c r="E59" s="44">
        <v>100</v>
      </c>
      <c r="F59" s="44">
        <v>100</v>
      </c>
      <c r="G59" s="3"/>
    </row>
    <row r="60" spans="1:8" x14ac:dyDescent="0.25">
      <c r="A60" s="6"/>
      <c r="B60" s="23" t="s">
        <v>77</v>
      </c>
      <c r="C60" s="8"/>
      <c r="D60" s="6" t="s">
        <v>9</v>
      </c>
      <c r="E60" s="44">
        <v>100</v>
      </c>
      <c r="F60" s="44">
        <v>100</v>
      </c>
      <c r="G60" s="3"/>
    </row>
    <row r="61" spans="1:8" x14ac:dyDescent="0.25">
      <c r="A61" s="6"/>
      <c r="B61" s="23" t="s">
        <v>78</v>
      </c>
      <c r="C61" s="8"/>
      <c r="D61" s="6" t="s">
        <v>9</v>
      </c>
      <c r="E61" s="44">
        <v>100</v>
      </c>
      <c r="F61" s="44">
        <v>100</v>
      </c>
      <c r="G61" s="3"/>
    </row>
    <row r="62" spans="1:8" ht="45" x14ac:dyDescent="0.25">
      <c r="A62" s="8"/>
      <c r="B62" s="23" t="s">
        <v>236</v>
      </c>
      <c r="C62" s="6"/>
      <c r="D62" s="8"/>
      <c r="E62" s="47">
        <v>35</v>
      </c>
      <c r="F62" s="47">
        <v>35</v>
      </c>
    </row>
    <row r="63" spans="1:8" ht="30" x14ac:dyDescent="0.25">
      <c r="A63" s="82"/>
      <c r="B63" s="82" t="s">
        <v>237</v>
      </c>
      <c r="C63" s="6" t="s">
        <v>238</v>
      </c>
      <c r="D63" s="6" t="s">
        <v>925</v>
      </c>
      <c r="E63" s="47">
        <v>35</v>
      </c>
      <c r="F63" s="52">
        <v>35</v>
      </c>
    </row>
    <row r="64" spans="1:8" ht="30" x14ac:dyDescent="0.25">
      <c r="A64" s="83"/>
      <c r="B64" s="83"/>
      <c r="C64" s="6" t="s">
        <v>239</v>
      </c>
      <c r="D64" s="6" t="s">
        <v>925</v>
      </c>
      <c r="E64" s="47"/>
      <c r="F64" s="52"/>
    </row>
    <row r="65" spans="1:7" ht="30" x14ac:dyDescent="0.25">
      <c r="A65" s="82"/>
      <c r="B65" s="82" t="s">
        <v>77</v>
      </c>
      <c r="C65" s="6" t="s">
        <v>240</v>
      </c>
      <c r="D65" s="6" t="s">
        <v>925</v>
      </c>
      <c r="E65" s="47">
        <v>35</v>
      </c>
      <c r="F65" s="52">
        <v>35</v>
      </c>
    </row>
    <row r="66" spans="1:7" ht="30" x14ac:dyDescent="0.25">
      <c r="A66" s="83"/>
      <c r="B66" s="83"/>
      <c r="C66" s="6" t="s">
        <v>241</v>
      </c>
      <c r="D66" s="6" t="s">
        <v>925</v>
      </c>
      <c r="E66" s="47"/>
      <c r="F66" s="52"/>
    </row>
    <row r="67" spans="1:7" ht="30" x14ac:dyDescent="0.25">
      <c r="A67" s="82"/>
      <c r="B67" s="82" t="s">
        <v>242</v>
      </c>
      <c r="C67" s="6" t="s">
        <v>243</v>
      </c>
      <c r="D67" s="6" t="s">
        <v>925</v>
      </c>
      <c r="E67" s="47">
        <v>35</v>
      </c>
      <c r="F67" s="52">
        <v>35</v>
      </c>
    </row>
    <row r="68" spans="1:7" ht="30" x14ac:dyDescent="0.25">
      <c r="A68" s="83"/>
      <c r="B68" s="83"/>
      <c r="C68" s="6" t="s">
        <v>244</v>
      </c>
      <c r="D68" s="6" t="s">
        <v>925</v>
      </c>
      <c r="E68" s="47"/>
      <c r="F68" s="47"/>
    </row>
    <row r="69" spans="1:7" ht="30" x14ac:dyDescent="0.25">
      <c r="A69" s="8"/>
      <c r="B69" s="23" t="s">
        <v>245</v>
      </c>
      <c r="C69" s="6"/>
      <c r="D69" s="8"/>
      <c r="E69" s="47"/>
      <c r="F69" s="47"/>
    </row>
    <row r="70" spans="1:7" ht="30" x14ac:dyDescent="0.25">
      <c r="A70" s="8"/>
      <c r="B70" s="23" t="s">
        <v>237</v>
      </c>
      <c r="C70" s="6" t="s">
        <v>246</v>
      </c>
      <c r="D70" s="6" t="s">
        <v>925</v>
      </c>
      <c r="E70" s="12">
        <v>1</v>
      </c>
      <c r="F70" s="12">
        <v>1</v>
      </c>
    </row>
    <row r="71" spans="1:7" ht="30" x14ac:dyDescent="0.25">
      <c r="A71" s="8"/>
      <c r="B71" s="23" t="s">
        <v>77</v>
      </c>
      <c r="C71" s="6" t="s">
        <v>247</v>
      </c>
      <c r="D71" s="6" t="s">
        <v>925</v>
      </c>
      <c r="E71" s="12">
        <v>1</v>
      </c>
      <c r="F71" s="12">
        <v>1</v>
      </c>
    </row>
    <row r="72" spans="1:7" ht="30" x14ac:dyDescent="0.25">
      <c r="A72" s="8"/>
      <c r="B72" s="23" t="s">
        <v>242</v>
      </c>
      <c r="C72" s="6" t="s">
        <v>248</v>
      </c>
      <c r="D72" s="6" t="s">
        <v>925</v>
      </c>
      <c r="E72" s="12">
        <v>1</v>
      </c>
      <c r="F72" s="12">
        <v>1</v>
      </c>
    </row>
    <row r="73" spans="1:7" ht="30" x14ac:dyDescent="0.25">
      <c r="A73" s="82"/>
      <c r="B73" s="82" t="s">
        <v>249</v>
      </c>
      <c r="C73" s="6" t="s">
        <v>250</v>
      </c>
      <c r="D73" s="6" t="s">
        <v>925</v>
      </c>
      <c r="E73" s="12">
        <v>34</v>
      </c>
      <c r="F73" s="12">
        <v>34</v>
      </c>
    </row>
    <row r="74" spans="1:7" ht="30" x14ac:dyDescent="0.25">
      <c r="A74" s="83"/>
      <c r="B74" s="83"/>
      <c r="C74" s="6" t="s">
        <v>251</v>
      </c>
      <c r="D74" s="6" t="s">
        <v>925</v>
      </c>
      <c r="E74" s="12"/>
      <c r="F74" s="12"/>
    </row>
    <row r="75" spans="1:7" ht="30" x14ac:dyDescent="0.25">
      <c r="A75" s="8"/>
      <c r="B75" s="23" t="s">
        <v>252</v>
      </c>
      <c r="C75" s="6" t="s">
        <v>253</v>
      </c>
      <c r="D75" s="6" t="s">
        <v>925</v>
      </c>
      <c r="E75" s="12">
        <v>1</v>
      </c>
      <c r="F75" s="12">
        <v>1</v>
      </c>
    </row>
    <row r="76" spans="1:7" ht="75" x14ac:dyDescent="0.25">
      <c r="A76" s="6" t="s">
        <v>256</v>
      </c>
      <c r="B76" s="23" t="s">
        <v>271</v>
      </c>
      <c r="C76" s="8"/>
      <c r="D76" s="6"/>
      <c r="E76" s="44"/>
      <c r="F76" s="44"/>
      <c r="G76" s="3" t="s">
        <v>270</v>
      </c>
    </row>
    <row r="77" spans="1:7" x14ac:dyDescent="0.25">
      <c r="A77" s="25"/>
      <c r="B77" s="26" t="s">
        <v>215</v>
      </c>
      <c r="C77" s="8"/>
      <c r="D77" s="6" t="s">
        <v>925</v>
      </c>
      <c r="E77" s="51">
        <v>16.100000000000001</v>
      </c>
      <c r="F77" s="44">
        <v>17.8</v>
      </c>
      <c r="G77" s="3"/>
    </row>
    <row r="78" spans="1:7" x14ac:dyDescent="0.25">
      <c r="A78" s="25"/>
      <c r="B78" s="26" t="s">
        <v>272</v>
      </c>
      <c r="C78" s="8"/>
      <c r="D78" s="6" t="s">
        <v>925</v>
      </c>
      <c r="E78" s="62">
        <v>9.1999999999999993</v>
      </c>
      <c r="F78" s="44">
        <v>11.9</v>
      </c>
      <c r="G78" s="3"/>
    </row>
    <row r="79" spans="1:7" ht="30" x14ac:dyDescent="0.25">
      <c r="A79" s="82"/>
      <c r="B79" s="82" t="s">
        <v>257</v>
      </c>
      <c r="C79" s="6" t="s">
        <v>258</v>
      </c>
      <c r="D79" s="6" t="s">
        <v>925</v>
      </c>
      <c r="E79" s="47">
        <v>4556</v>
      </c>
      <c r="F79" s="52">
        <v>5155</v>
      </c>
    </row>
    <row r="80" spans="1:7" ht="30" x14ac:dyDescent="0.25">
      <c r="A80" s="83"/>
      <c r="B80" s="83"/>
      <c r="C80" s="6" t="s">
        <v>259</v>
      </c>
      <c r="D80" s="6" t="s">
        <v>925</v>
      </c>
      <c r="E80" s="47"/>
      <c r="F80" s="47"/>
    </row>
    <row r="81" spans="1:7" ht="30" x14ac:dyDescent="0.25">
      <c r="A81" s="82"/>
      <c r="B81" s="82" t="s">
        <v>260</v>
      </c>
      <c r="C81" s="6" t="s">
        <v>261</v>
      </c>
      <c r="D81" s="6" t="s">
        <v>925</v>
      </c>
      <c r="E81" s="47">
        <v>2644</v>
      </c>
      <c r="F81" s="52">
        <v>3482</v>
      </c>
    </row>
    <row r="82" spans="1:7" ht="30" x14ac:dyDescent="0.25">
      <c r="A82" s="83"/>
      <c r="B82" s="83"/>
      <c r="C82" s="6" t="s">
        <v>262</v>
      </c>
      <c r="D82" s="6" t="s">
        <v>925</v>
      </c>
      <c r="E82" s="47"/>
      <c r="F82" s="47"/>
    </row>
    <row r="83" spans="1:7" ht="30" x14ac:dyDescent="0.25">
      <c r="A83" s="24"/>
      <c r="B83" s="23" t="s">
        <v>263</v>
      </c>
      <c r="C83" s="6" t="s">
        <v>264</v>
      </c>
      <c r="D83" s="6" t="s">
        <v>925</v>
      </c>
      <c r="E83" s="47">
        <v>104</v>
      </c>
      <c r="F83" s="52">
        <v>94</v>
      </c>
    </row>
    <row r="84" spans="1:7" ht="45" x14ac:dyDescent="0.25">
      <c r="A84" s="24"/>
      <c r="B84" s="23" t="s">
        <v>265</v>
      </c>
      <c r="C84" s="6" t="s">
        <v>266</v>
      </c>
      <c r="D84" s="6" t="s">
        <v>925</v>
      </c>
      <c r="E84" s="47">
        <v>25</v>
      </c>
      <c r="F84" s="52">
        <v>21</v>
      </c>
    </row>
    <row r="85" spans="1:7" ht="75" x14ac:dyDescent="0.25">
      <c r="A85" s="24"/>
      <c r="B85" s="23" t="s">
        <v>187</v>
      </c>
      <c r="C85" s="6" t="s">
        <v>267</v>
      </c>
      <c r="D85" s="6" t="s">
        <v>817</v>
      </c>
      <c r="E85" s="47">
        <v>28297</v>
      </c>
      <c r="F85" s="52">
        <v>29117</v>
      </c>
    </row>
    <row r="86" spans="1:7" ht="30" x14ac:dyDescent="0.25">
      <c r="A86" s="24"/>
      <c r="B86" s="23" t="s">
        <v>268</v>
      </c>
      <c r="C86" s="6" t="s">
        <v>269</v>
      </c>
      <c r="D86" s="6" t="s">
        <v>817</v>
      </c>
      <c r="E86" s="47">
        <v>639</v>
      </c>
      <c r="F86" s="52">
        <v>256</v>
      </c>
    </row>
    <row r="87" spans="1:7" ht="75" x14ac:dyDescent="0.25">
      <c r="A87" s="6" t="s">
        <v>274</v>
      </c>
      <c r="B87" s="23" t="s">
        <v>273</v>
      </c>
      <c r="C87" s="8"/>
      <c r="D87" s="6" t="s">
        <v>9</v>
      </c>
      <c r="E87" s="44">
        <v>100</v>
      </c>
      <c r="F87" s="44">
        <v>100</v>
      </c>
      <c r="G87" s="3" t="s">
        <v>270</v>
      </c>
    </row>
    <row r="88" spans="1:7" ht="30" x14ac:dyDescent="0.25">
      <c r="A88" s="82"/>
      <c r="B88" s="82" t="s">
        <v>275</v>
      </c>
      <c r="C88" s="6" t="s">
        <v>276</v>
      </c>
      <c r="D88" s="6" t="s">
        <v>925</v>
      </c>
      <c r="E88" s="47">
        <v>35</v>
      </c>
      <c r="F88" s="52">
        <v>35</v>
      </c>
    </row>
    <row r="89" spans="1:7" ht="30" x14ac:dyDescent="0.25">
      <c r="A89" s="83"/>
      <c r="B89" s="83"/>
      <c r="C89" s="6" t="s">
        <v>277</v>
      </c>
      <c r="D89" s="6" t="s">
        <v>925</v>
      </c>
      <c r="E89" s="47"/>
      <c r="F89" s="52"/>
    </row>
    <row r="90" spans="1:7" ht="30" customHeight="1" x14ac:dyDescent="0.25">
      <c r="A90" s="8"/>
      <c r="B90" s="23" t="s">
        <v>278</v>
      </c>
      <c r="C90" s="6" t="s">
        <v>279</v>
      </c>
      <c r="D90" s="6" t="s">
        <v>925</v>
      </c>
      <c r="E90" s="47">
        <v>1</v>
      </c>
      <c r="F90" s="52">
        <v>1</v>
      </c>
    </row>
    <row r="91" spans="1:7" ht="30" customHeight="1" x14ac:dyDescent="0.25">
      <c r="A91" s="82"/>
      <c r="B91" s="82" t="s">
        <v>249</v>
      </c>
      <c r="C91" s="6" t="s">
        <v>280</v>
      </c>
      <c r="D91" s="6" t="s">
        <v>925</v>
      </c>
      <c r="E91" s="47">
        <v>35</v>
      </c>
      <c r="F91" s="52">
        <v>35</v>
      </c>
    </row>
    <row r="92" spans="1:7" ht="30" customHeight="1" x14ac:dyDescent="0.25">
      <c r="A92" s="83"/>
      <c r="B92" s="83"/>
      <c r="C92" s="6" t="s">
        <v>281</v>
      </c>
      <c r="D92" s="6" t="s">
        <v>925</v>
      </c>
      <c r="E92" s="47"/>
      <c r="F92" s="47"/>
    </row>
    <row r="93" spans="1:7" ht="30" customHeight="1" x14ac:dyDescent="0.25">
      <c r="A93" s="8"/>
      <c r="B93" s="23" t="s">
        <v>282</v>
      </c>
      <c r="C93" s="6" t="s">
        <v>283</v>
      </c>
      <c r="D93" s="6" t="s">
        <v>925</v>
      </c>
      <c r="E93" s="47">
        <v>1</v>
      </c>
      <c r="F93" s="52">
        <v>1</v>
      </c>
    </row>
    <row r="94" spans="1:7" ht="45" x14ac:dyDescent="0.25">
      <c r="A94" s="10" t="s">
        <v>291</v>
      </c>
      <c r="B94" s="19" t="s">
        <v>284</v>
      </c>
      <c r="C94" s="8"/>
      <c r="D94" s="8"/>
      <c r="E94" s="53"/>
      <c r="F94" s="53"/>
    </row>
    <row r="95" spans="1:7" ht="75" x14ac:dyDescent="0.25">
      <c r="A95" s="6" t="s">
        <v>290</v>
      </c>
      <c r="B95" s="23" t="s">
        <v>285</v>
      </c>
      <c r="C95" s="8"/>
      <c r="D95" s="6" t="s">
        <v>9</v>
      </c>
      <c r="E95" s="44">
        <v>23.9</v>
      </c>
      <c r="F95" s="44">
        <v>13.6</v>
      </c>
      <c r="G95" s="3" t="s">
        <v>270</v>
      </c>
    </row>
    <row r="96" spans="1:7" ht="180" x14ac:dyDescent="0.25">
      <c r="A96" s="8"/>
      <c r="B96" s="23" t="s">
        <v>286</v>
      </c>
      <c r="C96" s="6" t="s">
        <v>287</v>
      </c>
      <c r="D96" s="6" t="s">
        <v>817</v>
      </c>
      <c r="E96" s="47">
        <v>11</v>
      </c>
      <c r="F96" s="52">
        <v>8</v>
      </c>
    </row>
    <row r="97" spans="1:7" ht="75" x14ac:dyDescent="0.25">
      <c r="A97" s="8"/>
      <c r="B97" s="23" t="s">
        <v>288</v>
      </c>
      <c r="C97" s="6" t="s">
        <v>289</v>
      </c>
      <c r="D97" s="6" t="s">
        <v>817</v>
      </c>
      <c r="E97" s="47">
        <v>46</v>
      </c>
      <c r="F97" s="52">
        <v>67</v>
      </c>
    </row>
    <row r="98" spans="1:7" ht="75" x14ac:dyDescent="0.25">
      <c r="A98" s="6" t="s">
        <v>293</v>
      </c>
      <c r="B98" s="23" t="s">
        <v>292</v>
      </c>
      <c r="C98" s="8"/>
      <c r="D98" s="6" t="s">
        <v>9</v>
      </c>
      <c r="E98" s="51">
        <v>98.6</v>
      </c>
      <c r="F98" s="51">
        <v>95.5</v>
      </c>
      <c r="G98" s="3" t="s">
        <v>270</v>
      </c>
    </row>
    <row r="99" spans="1:7" ht="165" x14ac:dyDescent="0.25">
      <c r="A99" s="8"/>
      <c r="B99" s="23" t="s">
        <v>294</v>
      </c>
      <c r="C99" s="6" t="s">
        <v>295</v>
      </c>
      <c r="D99" s="6" t="s">
        <v>817</v>
      </c>
      <c r="E99" s="47">
        <v>216</v>
      </c>
      <c r="F99" s="52">
        <v>216</v>
      </c>
    </row>
    <row r="100" spans="1:7" ht="60" x14ac:dyDescent="0.25">
      <c r="A100" s="8"/>
      <c r="B100" s="23" t="s">
        <v>296</v>
      </c>
      <c r="C100" s="6" t="s">
        <v>297</v>
      </c>
      <c r="D100" s="6" t="s">
        <v>817</v>
      </c>
      <c r="E100" s="47">
        <v>219</v>
      </c>
      <c r="F100" s="52">
        <v>225</v>
      </c>
    </row>
    <row r="101" spans="1:7" ht="45" x14ac:dyDescent="0.25">
      <c r="A101" s="10" t="s">
        <v>298</v>
      </c>
      <c r="B101" s="19" t="s">
        <v>299</v>
      </c>
      <c r="C101" s="8"/>
      <c r="D101" s="8"/>
      <c r="E101" s="53"/>
      <c r="F101" s="53"/>
    </row>
    <row r="102" spans="1:7" ht="75" x14ac:dyDescent="0.25">
      <c r="A102" s="6" t="s">
        <v>304</v>
      </c>
      <c r="B102" s="23" t="s">
        <v>300</v>
      </c>
      <c r="C102" s="6"/>
      <c r="D102" s="6" t="s">
        <v>930</v>
      </c>
      <c r="E102" s="59">
        <v>1.42</v>
      </c>
      <c r="F102" s="44">
        <v>1.4</v>
      </c>
      <c r="G102" s="3" t="s">
        <v>167</v>
      </c>
    </row>
    <row r="103" spans="1:7" ht="75" x14ac:dyDescent="0.25">
      <c r="A103" s="8"/>
      <c r="B103" s="23" t="s">
        <v>301</v>
      </c>
      <c r="C103" s="6" t="s">
        <v>302</v>
      </c>
      <c r="D103" s="6" t="s">
        <v>931</v>
      </c>
      <c r="E103" s="54">
        <v>60.02</v>
      </c>
      <c r="F103" s="54">
        <v>60.29</v>
      </c>
    </row>
    <row r="104" spans="1:7" ht="75" x14ac:dyDescent="0.25">
      <c r="A104" s="8"/>
      <c r="B104" s="23" t="s">
        <v>303</v>
      </c>
      <c r="C104" s="6" t="s">
        <v>302</v>
      </c>
      <c r="D104" s="6" t="s">
        <v>931</v>
      </c>
      <c r="E104" s="54">
        <v>36.71</v>
      </c>
      <c r="F104" s="54">
        <v>43.7</v>
      </c>
    </row>
    <row r="105" spans="1:7" ht="75" x14ac:dyDescent="0.25">
      <c r="A105" s="6" t="s">
        <v>306</v>
      </c>
      <c r="B105" s="23" t="s">
        <v>939</v>
      </c>
      <c r="C105" s="6"/>
      <c r="D105" s="8"/>
      <c r="E105" s="47"/>
      <c r="F105" s="47"/>
      <c r="G105" s="3" t="s">
        <v>167</v>
      </c>
    </row>
    <row r="106" spans="1:7" ht="45" x14ac:dyDescent="0.25">
      <c r="A106" s="8"/>
      <c r="B106" s="23" t="s">
        <v>307</v>
      </c>
      <c r="C106" s="6" t="s">
        <v>302</v>
      </c>
      <c r="D106" s="8"/>
      <c r="E106" s="47"/>
      <c r="F106" s="47"/>
      <c r="G106" s="3"/>
    </row>
    <row r="107" spans="1:7" x14ac:dyDescent="0.25">
      <c r="A107" s="8"/>
      <c r="B107" s="23" t="s">
        <v>308</v>
      </c>
      <c r="C107" s="6"/>
      <c r="D107" s="6" t="s">
        <v>931</v>
      </c>
      <c r="E107" s="49">
        <v>66</v>
      </c>
      <c r="F107" s="49">
        <v>64.17</v>
      </c>
    </row>
    <row r="108" spans="1:7" x14ac:dyDescent="0.25">
      <c r="A108" s="8"/>
      <c r="B108" s="23" t="s">
        <v>309</v>
      </c>
      <c r="C108" s="6"/>
      <c r="D108" s="6" t="s">
        <v>931</v>
      </c>
      <c r="E108" s="49">
        <v>51.44</v>
      </c>
      <c r="F108" s="49">
        <v>43.32</v>
      </c>
    </row>
    <row r="109" spans="1:7" ht="75" x14ac:dyDescent="0.25">
      <c r="A109" s="6" t="s">
        <v>310</v>
      </c>
      <c r="B109" s="23" t="s">
        <v>938</v>
      </c>
      <c r="C109" s="6"/>
      <c r="D109" s="8"/>
      <c r="E109" s="47"/>
      <c r="F109" s="47"/>
      <c r="G109" s="3" t="s">
        <v>167</v>
      </c>
    </row>
    <row r="110" spans="1:7" ht="45" x14ac:dyDescent="0.25">
      <c r="A110" s="8"/>
      <c r="B110" s="23" t="s">
        <v>313</v>
      </c>
      <c r="C110" s="6" t="s">
        <v>314</v>
      </c>
      <c r="D110" s="8"/>
      <c r="E110" s="47"/>
      <c r="F110" s="47"/>
    </row>
    <row r="111" spans="1:7" x14ac:dyDescent="0.25">
      <c r="A111" s="8"/>
      <c r="B111" s="23" t="s">
        <v>308</v>
      </c>
      <c r="C111" s="6"/>
      <c r="D111" s="6" t="s">
        <v>931</v>
      </c>
      <c r="E111" s="49">
        <v>35.299999999999997</v>
      </c>
      <c r="F111" s="49">
        <v>30.94</v>
      </c>
    </row>
    <row r="112" spans="1:7" x14ac:dyDescent="0.25">
      <c r="A112" s="8"/>
      <c r="B112" s="23" t="s">
        <v>309</v>
      </c>
      <c r="C112" s="6"/>
      <c r="D112" s="6" t="s">
        <v>931</v>
      </c>
      <c r="E112" s="49">
        <v>25.1</v>
      </c>
      <c r="F112" s="49">
        <v>12.13</v>
      </c>
    </row>
    <row r="113" spans="1:7" ht="75" x14ac:dyDescent="0.25">
      <c r="A113" s="6" t="s">
        <v>312</v>
      </c>
      <c r="B113" s="23" t="s">
        <v>932</v>
      </c>
      <c r="C113" s="6"/>
      <c r="D113" s="8"/>
      <c r="E113" s="47"/>
      <c r="F113" s="47"/>
      <c r="G113" s="3" t="s">
        <v>315</v>
      </c>
    </row>
    <row r="114" spans="1:7" x14ac:dyDescent="0.25">
      <c r="A114" s="6"/>
      <c r="B114" s="38" t="s">
        <v>936</v>
      </c>
      <c r="C114" s="6"/>
      <c r="D114" s="36" t="s">
        <v>9</v>
      </c>
      <c r="E114" s="49">
        <v>0.6</v>
      </c>
      <c r="F114" s="49">
        <v>0.34</v>
      </c>
    </row>
    <row r="115" spans="1:7" x14ac:dyDescent="0.25">
      <c r="A115" s="6"/>
      <c r="B115" s="38" t="s">
        <v>935</v>
      </c>
      <c r="C115" s="6"/>
      <c r="D115" s="36" t="s">
        <v>9</v>
      </c>
      <c r="E115" s="49">
        <v>0.35</v>
      </c>
      <c r="F115" s="49">
        <v>7.0000000000000007E-2</v>
      </c>
    </row>
    <row r="116" spans="1:7" ht="30" x14ac:dyDescent="0.25">
      <c r="A116" s="8"/>
      <c r="B116" s="23" t="s">
        <v>933</v>
      </c>
      <c r="C116" s="6" t="s">
        <v>302</v>
      </c>
      <c r="D116" s="8"/>
      <c r="E116" s="47">
        <v>14</v>
      </c>
      <c r="F116" s="47">
        <v>6</v>
      </c>
      <c r="G116" s="3"/>
    </row>
    <row r="117" spans="1:7" x14ac:dyDescent="0.25">
      <c r="A117" s="8"/>
      <c r="B117" s="38" t="s">
        <v>936</v>
      </c>
      <c r="C117" s="6"/>
      <c r="D117" s="6" t="s">
        <v>817</v>
      </c>
      <c r="E117" s="52">
        <v>9</v>
      </c>
      <c r="F117" s="52">
        <v>5</v>
      </c>
    </row>
    <row r="118" spans="1:7" x14ac:dyDescent="0.25">
      <c r="A118" s="8"/>
      <c r="B118" s="38" t="s">
        <v>935</v>
      </c>
      <c r="C118" s="6"/>
      <c r="D118" s="6" t="s">
        <v>817</v>
      </c>
      <c r="E118" s="52">
        <v>5</v>
      </c>
      <c r="F118" s="52">
        <v>1</v>
      </c>
    </row>
    <row r="119" spans="1:7" ht="30" x14ac:dyDescent="0.25">
      <c r="A119" s="8"/>
      <c r="B119" s="23" t="s">
        <v>940</v>
      </c>
      <c r="C119" s="6" t="s">
        <v>302</v>
      </c>
      <c r="D119" s="6"/>
      <c r="E119" s="52">
        <v>1510</v>
      </c>
      <c r="F119" s="52">
        <v>1475</v>
      </c>
    </row>
    <row r="120" spans="1:7" x14ac:dyDescent="0.25">
      <c r="A120" s="8"/>
      <c r="B120" s="38" t="s">
        <v>936</v>
      </c>
      <c r="C120" s="6"/>
      <c r="D120" s="6" t="s">
        <v>817</v>
      </c>
      <c r="E120" s="52">
        <v>1510</v>
      </c>
      <c r="F120" s="52">
        <v>1470</v>
      </c>
    </row>
    <row r="121" spans="1:7" x14ac:dyDescent="0.25">
      <c r="A121" s="8"/>
      <c r="B121" s="38" t="s">
        <v>935</v>
      </c>
      <c r="C121" s="6"/>
      <c r="D121" s="6" t="s">
        <v>817</v>
      </c>
      <c r="E121" s="52">
        <v>1510</v>
      </c>
      <c r="F121" s="52">
        <v>1474</v>
      </c>
    </row>
    <row r="122" spans="1:7" ht="75" x14ac:dyDescent="0.25">
      <c r="A122" s="6" t="s">
        <v>316</v>
      </c>
      <c r="B122" s="23" t="s">
        <v>934</v>
      </c>
      <c r="C122" s="6"/>
      <c r="D122" s="8"/>
      <c r="E122" s="47"/>
      <c r="F122" s="47"/>
      <c r="G122" s="3" t="s">
        <v>167</v>
      </c>
    </row>
    <row r="123" spans="1:7" x14ac:dyDescent="0.25">
      <c r="A123" s="6"/>
      <c r="B123" s="38" t="s">
        <v>936</v>
      </c>
      <c r="C123" s="6"/>
      <c r="D123" s="36" t="s">
        <v>9</v>
      </c>
      <c r="E123" s="49">
        <v>0</v>
      </c>
      <c r="F123" s="49">
        <v>0</v>
      </c>
      <c r="G123" s="3"/>
    </row>
    <row r="124" spans="1:7" x14ac:dyDescent="0.25">
      <c r="A124" s="6"/>
      <c r="B124" s="38" t="s">
        <v>935</v>
      </c>
      <c r="C124" s="6"/>
      <c r="D124" s="36" t="s">
        <v>9</v>
      </c>
      <c r="E124" s="49">
        <v>0</v>
      </c>
      <c r="F124" s="49">
        <v>0.08</v>
      </c>
      <c r="G124" s="3"/>
    </row>
    <row r="125" spans="1:7" ht="30" x14ac:dyDescent="0.25">
      <c r="A125" s="8"/>
      <c r="B125" s="23" t="s">
        <v>937</v>
      </c>
      <c r="C125" s="6" t="s">
        <v>314</v>
      </c>
      <c r="D125" s="8"/>
      <c r="E125" s="52">
        <v>0</v>
      </c>
      <c r="F125" s="52">
        <v>1</v>
      </c>
    </row>
    <row r="126" spans="1:7" x14ac:dyDescent="0.25">
      <c r="A126" s="8"/>
      <c r="B126" s="38" t="s">
        <v>936</v>
      </c>
      <c r="C126" s="6"/>
      <c r="D126" s="6" t="s">
        <v>817</v>
      </c>
      <c r="E126" s="52">
        <v>0</v>
      </c>
      <c r="F126" s="52">
        <v>0</v>
      </c>
    </row>
    <row r="127" spans="1:7" x14ac:dyDescent="0.25">
      <c r="A127" s="8"/>
      <c r="B127" s="38" t="s">
        <v>935</v>
      </c>
      <c r="C127" s="6"/>
      <c r="D127" s="6" t="s">
        <v>817</v>
      </c>
      <c r="E127" s="52">
        <v>0</v>
      </c>
      <c r="F127" s="52">
        <v>1</v>
      </c>
    </row>
    <row r="128" spans="1:7" ht="30" x14ac:dyDescent="0.25">
      <c r="A128" s="8"/>
      <c r="B128" s="23" t="s">
        <v>941</v>
      </c>
      <c r="C128" s="6" t="s">
        <v>314</v>
      </c>
      <c r="D128" s="6"/>
      <c r="E128" s="52">
        <v>2411</v>
      </c>
      <c r="F128" s="52">
        <v>2437</v>
      </c>
    </row>
    <row r="129" spans="1:7" x14ac:dyDescent="0.25">
      <c r="A129" s="8"/>
      <c r="B129" s="38" t="s">
        <v>936</v>
      </c>
      <c r="C129" s="6"/>
      <c r="D129" s="6" t="s">
        <v>817</v>
      </c>
      <c r="E129" s="52">
        <v>313</v>
      </c>
      <c r="F129" s="52">
        <v>2437</v>
      </c>
    </row>
    <row r="130" spans="1:7" x14ac:dyDescent="0.25">
      <c r="A130" s="8"/>
      <c r="B130" s="38" t="s">
        <v>935</v>
      </c>
      <c r="C130" s="6"/>
      <c r="D130" s="6" t="s">
        <v>817</v>
      </c>
      <c r="E130" s="52">
        <v>444</v>
      </c>
      <c r="F130" s="52">
        <v>2436</v>
      </c>
    </row>
    <row r="131" spans="1:7" ht="90" x14ac:dyDescent="0.25">
      <c r="A131" s="10" t="s">
        <v>318</v>
      </c>
      <c r="B131" s="19" t="s">
        <v>317</v>
      </c>
      <c r="C131" s="8"/>
      <c r="D131" s="8"/>
      <c r="E131" s="53"/>
      <c r="F131" s="53"/>
    </row>
    <row r="132" spans="1:7" ht="75" x14ac:dyDescent="0.25">
      <c r="A132" s="6" t="s">
        <v>320</v>
      </c>
      <c r="B132" s="23" t="s">
        <v>319</v>
      </c>
      <c r="C132" s="8"/>
      <c r="D132" s="14" t="s">
        <v>9</v>
      </c>
      <c r="E132" s="62">
        <v>100</v>
      </c>
      <c r="F132" s="44">
        <v>100</v>
      </c>
      <c r="G132" s="3" t="s">
        <v>167</v>
      </c>
    </row>
    <row r="133" spans="1:7" ht="37.5" customHeight="1" x14ac:dyDescent="0.25">
      <c r="A133" s="82"/>
      <c r="B133" s="82" t="s">
        <v>321</v>
      </c>
      <c r="C133" s="6" t="s">
        <v>322</v>
      </c>
      <c r="D133" s="14" t="s">
        <v>817</v>
      </c>
      <c r="E133" s="47">
        <v>28297</v>
      </c>
      <c r="F133" s="52">
        <v>29115</v>
      </c>
      <c r="G133" s="3"/>
    </row>
    <row r="134" spans="1:7" ht="37.5" customHeight="1" x14ac:dyDescent="0.25">
      <c r="A134" s="83"/>
      <c r="B134" s="83"/>
      <c r="C134" s="6" t="s">
        <v>323</v>
      </c>
      <c r="D134" s="14" t="s">
        <v>817</v>
      </c>
      <c r="E134" s="52"/>
      <c r="F134" s="52"/>
      <c r="G134" s="3"/>
    </row>
    <row r="135" spans="1:7" ht="30" x14ac:dyDescent="0.25">
      <c r="A135" s="8"/>
      <c r="B135" s="23" t="s">
        <v>324</v>
      </c>
      <c r="C135" s="6" t="s">
        <v>325</v>
      </c>
      <c r="D135" s="14" t="s">
        <v>817</v>
      </c>
      <c r="E135" s="47">
        <v>221</v>
      </c>
      <c r="F135" s="52">
        <v>116</v>
      </c>
    </row>
    <row r="136" spans="1:7" ht="75" x14ac:dyDescent="0.25">
      <c r="A136" s="8"/>
      <c r="B136" s="23" t="s">
        <v>326</v>
      </c>
      <c r="C136" s="6" t="s">
        <v>267</v>
      </c>
      <c r="D136" s="14" t="s">
        <v>817</v>
      </c>
      <c r="E136" s="47">
        <v>28297</v>
      </c>
      <c r="F136" s="52">
        <v>29117</v>
      </c>
    </row>
    <row r="137" spans="1:7" ht="30" x14ac:dyDescent="0.25">
      <c r="A137" s="8"/>
      <c r="B137" s="23" t="s">
        <v>154</v>
      </c>
      <c r="C137" s="6" t="s">
        <v>269</v>
      </c>
      <c r="D137" s="14" t="s">
        <v>817</v>
      </c>
      <c r="E137" s="47">
        <v>639</v>
      </c>
      <c r="F137" s="52">
        <v>256</v>
      </c>
    </row>
    <row r="138" spans="1:7" ht="75" x14ac:dyDescent="0.25">
      <c r="A138" s="6" t="s">
        <v>327</v>
      </c>
      <c r="B138" s="23" t="s">
        <v>328</v>
      </c>
      <c r="C138" s="6"/>
      <c r="D138" s="14" t="s">
        <v>9</v>
      </c>
      <c r="E138" s="52">
        <v>48.6</v>
      </c>
      <c r="F138" s="52">
        <v>51.4</v>
      </c>
      <c r="G138" s="3" t="s">
        <v>167</v>
      </c>
    </row>
    <row r="139" spans="1:7" ht="30" x14ac:dyDescent="0.25">
      <c r="A139" s="82"/>
      <c r="B139" s="82" t="s">
        <v>329</v>
      </c>
      <c r="C139" s="6" t="s">
        <v>330</v>
      </c>
      <c r="D139" s="14" t="s">
        <v>925</v>
      </c>
      <c r="E139" s="52">
        <v>17</v>
      </c>
      <c r="F139" s="52">
        <v>18</v>
      </c>
    </row>
    <row r="140" spans="1:7" ht="30" x14ac:dyDescent="0.25">
      <c r="A140" s="83"/>
      <c r="B140" s="83"/>
      <c r="C140" s="6" t="s">
        <v>331</v>
      </c>
      <c r="D140" s="14" t="s">
        <v>925</v>
      </c>
      <c r="E140" s="52"/>
      <c r="F140" s="52"/>
    </row>
    <row r="141" spans="1:7" ht="30" x14ac:dyDescent="0.25">
      <c r="A141" s="82"/>
      <c r="B141" s="82" t="s">
        <v>249</v>
      </c>
      <c r="C141" s="6" t="s">
        <v>332</v>
      </c>
      <c r="D141" s="14" t="s">
        <v>925</v>
      </c>
      <c r="E141" s="52">
        <v>35</v>
      </c>
      <c r="F141" s="52">
        <v>35</v>
      </c>
    </row>
    <row r="142" spans="1:7" ht="30" x14ac:dyDescent="0.25">
      <c r="A142" s="83"/>
      <c r="B142" s="83"/>
      <c r="C142" s="6" t="s">
        <v>333</v>
      </c>
      <c r="D142" s="14" t="s">
        <v>925</v>
      </c>
      <c r="E142" s="52"/>
      <c r="F142" s="52"/>
    </row>
    <row r="143" spans="1:7" ht="75" x14ac:dyDescent="0.25">
      <c r="A143" s="6" t="s">
        <v>334</v>
      </c>
      <c r="B143" s="23" t="s">
        <v>335</v>
      </c>
      <c r="C143" s="6"/>
      <c r="D143" s="14" t="s">
        <v>9</v>
      </c>
      <c r="E143" s="47">
        <v>100</v>
      </c>
      <c r="F143" s="47">
        <v>100</v>
      </c>
      <c r="G143" s="3" t="s">
        <v>167</v>
      </c>
    </row>
    <row r="144" spans="1:7" ht="30" x14ac:dyDescent="0.25">
      <c r="A144" s="82"/>
      <c r="B144" s="82" t="s">
        <v>336</v>
      </c>
      <c r="C144" s="6" t="s">
        <v>337</v>
      </c>
      <c r="D144" s="14" t="s">
        <v>925</v>
      </c>
      <c r="E144" s="47">
        <v>35</v>
      </c>
      <c r="F144" s="52">
        <v>35</v>
      </c>
    </row>
    <row r="145" spans="1:7" ht="30" x14ac:dyDescent="0.25">
      <c r="A145" s="83"/>
      <c r="B145" s="83"/>
      <c r="C145" s="6" t="s">
        <v>338</v>
      </c>
      <c r="D145" s="14" t="s">
        <v>925</v>
      </c>
      <c r="E145" s="52"/>
      <c r="F145" s="52"/>
    </row>
    <row r="146" spans="1:7" ht="30" x14ac:dyDescent="0.25">
      <c r="A146" s="6"/>
      <c r="B146" s="23" t="s">
        <v>339</v>
      </c>
      <c r="C146" s="6" t="s">
        <v>340</v>
      </c>
      <c r="D146" s="14" t="s">
        <v>925</v>
      </c>
      <c r="E146" s="52">
        <v>0</v>
      </c>
      <c r="F146" s="52">
        <v>0</v>
      </c>
    </row>
    <row r="147" spans="1:7" ht="30" x14ac:dyDescent="0.25">
      <c r="A147" s="82"/>
      <c r="B147" s="82" t="s">
        <v>249</v>
      </c>
      <c r="C147" s="6" t="s">
        <v>250</v>
      </c>
      <c r="D147" s="14" t="s">
        <v>925</v>
      </c>
      <c r="E147" s="52">
        <v>35</v>
      </c>
      <c r="F147" s="52">
        <v>35</v>
      </c>
    </row>
    <row r="148" spans="1:7" ht="30" x14ac:dyDescent="0.25">
      <c r="A148" s="83"/>
      <c r="B148" s="83"/>
      <c r="C148" s="6" t="s">
        <v>341</v>
      </c>
      <c r="D148" s="14" t="s">
        <v>925</v>
      </c>
      <c r="E148" s="52"/>
      <c r="F148" s="52"/>
    </row>
    <row r="149" spans="1:7" ht="30" x14ac:dyDescent="0.25">
      <c r="A149" s="6"/>
      <c r="B149" s="23" t="s">
        <v>282</v>
      </c>
      <c r="C149" s="6" t="s">
        <v>253</v>
      </c>
      <c r="D149" s="14" t="s">
        <v>925</v>
      </c>
      <c r="E149" s="47">
        <v>1</v>
      </c>
      <c r="F149" s="52">
        <v>1</v>
      </c>
    </row>
    <row r="150" spans="1:7" ht="75" x14ac:dyDescent="0.25">
      <c r="A150" s="6" t="s">
        <v>342</v>
      </c>
      <c r="B150" s="23" t="s">
        <v>343</v>
      </c>
      <c r="C150" s="6"/>
      <c r="D150" s="14" t="s">
        <v>9</v>
      </c>
      <c r="E150" s="47">
        <v>47</v>
      </c>
      <c r="F150" s="47">
        <v>47</v>
      </c>
      <c r="G150" s="3" t="s">
        <v>167</v>
      </c>
    </row>
    <row r="151" spans="1:7" ht="30" x14ac:dyDescent="0.25">
      <c r="A151" s="82"/>
      <c r="B151" s="82" t="s">
        <v>344</v>
      </c>
      <c r="C151" s="6" t="s">
        <v>345</v>
      </c>
      <c r="D151" s="14" t="s">
        <v>925</v>
      </c>
      <c r="E151" s="47">
        <v>16</v>
      </c>
      <c r="F151" s="52">
        <v>16</v>
      </c>
    </row>
    <row r="152" spans="1:7" ht="30" x14ac:dyDescent="0.25">
      <c r="A152" s="83"/>
      <c r="B152" s="83"/>
      <c r="C152" s="6" t="s">
        <v>346</v>
      </c>
      <c r="D152" s="14" t="s">
        <v>925</v>
      </c>
      <c r="E152" s="52"/>
      <c r="F152" s="52"/>
    </row>
    <row r="153" spans="1:7" ht="30" x14ac:dyDescent="0.25">
      <c r="A153" s="6"/>
      <c r="B153" s="23" t="s">
        <v>347</v>
      </c>
      <c r="C153" s="6" t="s">
        <v>348</v>
      </c>
      <c r="D153" s="14" t="s">
        <v>925</v>
      </c>
      <c r="E153" s="52">
        <v>0</v>
      </c>
      <c r="F153" s="52">
        <v>0</v>
      </c>
    </row>
    <row r="154" spans="1:7" ht="30" x14ac:dyDescent="0.25">
      <c r="A154" s="82"/>
      <c r="B154" s="82" t="s">
        <v>249</v>
      </c>
      <c r="C154" s="6" t="s">
        <v>250</v>
      </c>
      <c r="D154" s="14" t="s">
        <v>925</v>
      </c>
      <c r="E154" s="52">
        <v>35</v>
      </c>
      <c r="F154" s="52">
        <v>35</v>
      </c>
    </row>
    <row r="155" spans="1:7" ht="30" x14ac:dyDescent="0.25">
      <c r="A155" s="83"/>
      <c r="B155" s="83"/>
      <c r="C155" s="6" t="s">
        <v>341</v>
      </c>
      <c r="D155" s="14" t="s">
        <v>925</v>
      </c>
      <c r="E155" s="52"/>
      <c r="F155" s="52"/>
    </row>
    <row r="156" spans="1:7" ht="30" x14ac:dyDescent="0.25">
      <c r="A156" s="6"/>
      <c r="B156" s="23" t="s">
        <v>282</v>
      </c>
      <c r="C156" s="6" t="s">
        <v>253</v>
      </c>
      <c r="D156" s="14" t="s">
        <v>925</v>
      </c>
      <c r="E156" s="47">
        <v>1</v>
      </c>
      <c r="F156" s="52">
        <v>1</v>
      </c>
    </row>
    <row r="157" spans="1:7" ht="60" x14ac:dyDescent="0.25">
      <c r="A157" s="10" t="s">
        <v>350</v>
      </c>
      <c r="B157" s="19" t="s">
        <v>349</v>
      </c>
      <c r="C157" s="8"/>
      <c r="D157" s="8"/>
      <c r="E157" s="53"/>
      <c r="F157" s="53"/>
    </row>
    <row r="158" spans="1:7" ht="75" x14ac:dyDescent="0.25">
      <c r="A158" s="6" t="s">
        <v>352</v>
      </c>
      <c r="B158" s="23" t="s">
        <v>351</v>
      </c>
      <c r="C158" s="8"/>
      <c r="D158" s="14" t="s">
        <v>9</v>
      </c>
      <c r="E158" s="44">
        <v>100</v>
      </c>
      <c r="F158" s="44">
        <v>100</v>
      </c>
      <c r="G158" s="3" t="s">
        <v>234</v>
      </c>
    </row>
    <row r="159" spans="1:7" ht="45" x14ac:dyDescent="0.25">
      <c r="A159" s="8"/>
      <c r="B159" s="23" t="s">
        <v>353</v>
      </c>
      <c r="C159" s="6" t="s">
        <v>354</v>
      </c>
      <c r="D159" s="14" t="s">
        <v>925</v>
      </c>
      <c r="E159" s="47">
        <v>35</v>
      </c>
      <c r="F159" s="52">
        <v>35</v>
      </c>
    </row>
    <row r="160" spans="1:7" ht="45" x14ac:dyDescent="0.25">
      <c r="A160" s="8"/>
      <c r="B160" s="23" t="s">
        <v>355</v>
      </c>
      <c r="C160" s="6" t="s">
        <v>356</v>
      </c>
      <c r="D160" s="14" t="s">
        <v>925</v>
      </c>
      <c r="E160" s="47">
        <v>0</v>
      </c>
      <c r="F160" s="47">
        <v>0</v>
      </c>
    </row>
    <row r="161" spans="1:7" ht="60" x14ac:dyDescent="0.25">
      <c r="A161" s="8"/>
      <c r="B161" s="23" t="s">
        <v>357</v>
      </c>
      <c r="C161" s="6" t="s">
        <v>358</v>
      </c>
      <c r="D161" s="14" t="s">
        <v>925</v>
      </c>
      <c r="E161" s="47">
        <v>35</v>
      </c>
      <c r="F161" s="52">
        <v>35</v>
      </c>
    </row>
    <row r="162" spans="1:7" ht="45" x14ac:dyDescent="0.25">
      <c r="A162" s="8"/>
      <c r="B162" s="23" t="s">
        <v>359</v>
      </c>
      <c r="C162" s="6" t="s">
        <v>360</v>
      </c>
      <c r="D162" s="14" t="s">
        <v>925</v>
      </c>
      <c r="E162" s="47">
        <v>0</v>
      </c>
      <c r="F162" s="47">
        <v>0</v>
      </c>
    </row>
    <row r="163" spans="1:7" ht="45" x14ac:dyDescent="0.25">
      <c r="A163" s="10" t="s">
        <v>362</v>
      </c>
      <c r="B163" s="19" t="s">
        <v>361</v>
      </c>
      <c r="C163" s="8"/>
      <c r="D163" s="8"/>
      <c r="E163" s="53"/>
      <c r="F163" s="53"/>
    </row>
    <row r="164" spans="1:7" ht="60" x14ac:dyDescent="0.25">
      <c r="A164" s="6" t="s">
        <v>373</v>
      </c>
      <c r="B164" s="23" t="s">
        <v>363</v>
      </c>
      <c r="C164" s="8"/>
      <c r="D164" s="14" t="s">
        <v>927</v>
      </c>
      <c r="E164" s="62">
        <v>116.6</v>
      </c>
      <c r="F164" s="62">
        <v>121</v>
      </c>
      <c r="G164" s="3" t="s">
        <v>374</v>
      </c>
    </row>
    <row r="165" spans="1:7" ht="45" x14ac:dyDescent="0.25">
      <c r="A165" s="8"/>
      <c r="B165" s="23" t="s">
        <v>364</v>
      </c>
      <c r="C165" s="6" t="s">
        <v>365</v>
      </c>
      <c r="D165" s="14" t="s">
        <v>927</v>
      </c>
      <c r="E165" s="52">
        <v>3309969</v>
      </c>
      <c r="F165" s="52">
        <v>3475399</v>
      </c>
    </row>
    <row r="166" spans="1:7" ht="60" x14ac:dyDescent="0.25">
      <c r="A166" s="8"/>
      <c r="B166" s="23" t="s">
        <v>366</v>
      </c>
      <c r="C166" s="6" t="s">
        <v>367</v>
      </c>
      <c r="D166" s="14" t="s">
        <v>927</v>
      </c>
      <c r="E166" s="52">
        <v>19563</v>
      </c>
      <c r="F166" s="52">
        <v>26062</v>
      </c>
    </row>
    <row r="167" spans="1:7" ht="45" x14ac:dyDescent="0.25">
      <c r="A167" s="8"/>
      <c r="B167" s="23" t="s">
        <v>368</v>
      </c>
      <c r="C167" s="6" t="s">
        <v>369</v>
      </c>
      <c r="D167" s="14" t="s">
        <v>817</v>
      </c>
      <c r="E167" s="52">
        <v>28366</v>
      </c>
      <c r="F167" s="52">
        <v>28638</v>
      </c>
    </row>
    <row r="168" spans="1:7" ht="60" x14ac:dyDescent="0.25">
      <c r="A168" s="8"/>
      <c r="B168" s="23" t="s">
        <v>370</v>
      </c>
      <c r="C168" s="6" t="s">
        <v>371</v>
      </c>
      <c r="D168" s="14" t="s">
        <v>817</v>
      </c>
      <c r="E168" s="52">
        <v>183</v>
      </c>
      <c r="F168" s="52">
        <v>184</v>
      </c>
    </row>
    <row r="169" spans="1:7" ht="60" x14ac:dyDescent="0.25">
      <c r="A169" s="6" t="s">
        <v>372</v>
      </c>
      <c r="B169" s="23" t="s">
        <v>375</v>
      </c>
      <c r="C169" s="8"/>
      <c r="D169" s="14" t="s">
        <v>9</v>
      </c>
      <c r="E169" s="51">
        <v>1.4</v>
      </c>
      <c r="F169" s="51">
        <v>1.7</v>
      </c>
      <c r="G169" s="3" t="s">
        <v>374</v>
      </c>
    </row>
    <row r="170" spans="1:7" ht="45" x14ac:dyDescent="0.25">
      <c r="A170" s="8"/>
      <c r="B170" s="23" t="s">
        <v>376</v>
      </c>
      <c r="C170" s="6" t="s">
        <v>377</v>
      </c>
      <c r="D170" s="14" t="s">
        <v>927</v>
      </c>
      <c r="E170" s="54">
        <v>47983</v>
      </c>
      <c r="F170" s="54">
        <v>53597</v>
      </c>
    </row>
    <row r="171" spans="1:7" ht="60" x14ac:dyDescent="0.25">
      <c r="A171" s="8"/>
      <c r="B171" s="23" t="s">
        <v>378</v>
      </c>
      <c r="C171" s="6" t="s">
        <v>379</v>
      </c>
      <c r="D171" s="14" t="s">
        <v>927</v>
      </c>
      <c r="E171" s="54">
        <v>0</v>
      </c>
      <c r="F171" s="54">
        <v>5358</v>
      </c>
    </row>
    <row r="172" spans="1:7" ht="45" x14ac:dyDescent="0.25">
      <c r="A172" s="8"/>
      <c r="B172" s="23" t="s">
        <v>380</v>
      </c>
      <c r="C172" s="6" t="s">
        <v>365</v>
      </c>
      <c r="D172" s="14" t="s">
        <v>927</v>
      </c>
      <c r="E172" s="54">
        <v>3309969</v>
      </c>
      <c r="F172" s="54">
        <v>3475399</v>
      </c>
    </row>
    <row r="173" spans="1:7" ht="60" x14ac:dyDescent="0.25">
      <c r="A173" s="8"/>
      <c r="B173" s="23" t="s">
        <v>381</v>
      </c>
      <c r="C173" s="6" t="s">
        <v>382</v>
      </c>
      <c r="D173" s="14" t="s">
        <v>927</v>
      </c>
      <c r="E173" s="54">
        <v>19563</v>
      </c>
      <c r="F173" s="54">
        <v>26062</v>
      </c>
    </row>
    <row r="174" spans="1:7" ht="30" x14ac:dyDescent="0.25">
      <c r="A174" s="10" t="s">
        <v>384</v>
      </c>
      <c r="B174" s="19" t="s">
        <v>383</v>
      </c>
      <c r="C174" s="8"/>
      <c r="D174" s="8"/>
      <c r="E174" s="55"/>
      <c r="F174" s="55"/>
    </row>
    <row r="175" spans="1:7" ht="75" x14ac:dyDescent="0.25">
      <c r="A175" s="6" t="s">
        <v>386</v>
      </c>
      <c r="B175" s="23" t="s">
        <v>385</v>
      </c>
      <c r="C175" s="6"/>
      <c r="D175" s="14" t="s">
        <v>9</v>
      </c>
      <c r="E175" s="51">
        <v>100</v>
      </c>
      <c r="F175" s="51">
        <v>100</v>
      </c>
      <c r="G175" s="3" t="s">
        <v>167</v>
      </c>
    </row>
    <row r="176" spans="1:7" ht="30" x14ac:dyDescent="0.25">
      <c r="A176" s="82"/>
      <c r="B176" s="82" t="s">
        <v>387</v>
      </c>
      <c r="C176" s="6" t="s">
        <v>388</v>
      </c>
      <c r="D176" s="14" t="s">
        <v>925</v>
      </c>
      <c r="E176" s="52">
        <v>28</v>
      </c>
      <c r="F176" s="52">
        <v>28</v>
      </c>
    </row>
    <row r="177" spans="1:7" ht="30" x14ac:dyDescent="0.25">
      <c r="A177" s="83"/>
      <c r="B177" s="83"/>
      <c r="C177" s="6" t="s">
        <v>389</v>
      </c>
      <c r="D177" s="14" t="s">
        <v>925</v>
      </c>
      <c r="E177" s="52"/>
      <c r="F177" s="52"/>
    </row>
    <row r="178" spans="1:7" ht="30" x14ac:dyDescent="0.25">
      <c r="A178" s="6"/>
      <c r="B178" s="23" t="s">
        <v>390</v>
      </c>
      <c r="C178" s="6" t="s">
        <v>391</v>
      </c>
      <c r="D178" s="14" t="s">
        <v>925</v>
      </c>
      <c r="E178" s="52">
        <v>1</v>
      </c>
      <c r="F178" s="52">
        <v>1</v>
      </c>
    </row>
    <row r="179" spans="1:7" ht="30" x14ac:dyDescent="0.25">
      <c r="A179" s="82"/>
      <c r="B179" s="82" t="s">
        <v>249</v>
      </c>
      <c r="C179" s="6" t="s">
        <v>250</v>
      </c>
      <c r="D179" s="14" t="s">
        <v>925</v>
      </c>
      <c r="E179" s="52">
        <v>34</v>
      </c>
      <c r="F179" s="52">
        <v>34</v>
      </c>
    </row>
    <row r="180" spans="1:7" ht="30" x14ac:dyDescent="0.25">
      <c r="A180" s="83"/>
      <c r="B180" s="83"/>
      <c r="C180" s="6" t="s">
        <v>341</v>
      </c>
      <c r="D180" s="14" t="s">
        <v>925</v>
      </c>
      <c r="E180" s="52"/>
      <c r="F180" s="52"/>
    </row>
    <row r="181" spans="1:7" ht="30" x14ac:dyDescent="0.25">
      <c r="A181" s="6"/>
      <c r="B181" s="23" t="s">
        <v>282</v>
      </c>
      <c r="C181" s="6" t="s">
        <v>253</v>
      </c>
      <c r="D181" s="14" t="s">
        <v>925</v>
      </c>
      <c r="E181" s="47">
        <v>1</v>
      </c>
      <c r="F181" s="52">
        <v>1</v>
      </c>
    </row>
    <row r="182" spans="1:7" ht="75" x14ac:dyDescent="0.25">
      <c r="A182" s="6" t="s">
        <v>393</v>
      </c>
      <c r="B182" s="23" t="s">
        <v>392</v>
      </c>
      <c r="C182" s="6"/>
      <c r="D182" s="14" t="s">
        <v>9</v>
      </c>
      <c r="E182" s="44">
        <v>100</v>
      </c>
      <c r="F182" s="51">
        <v>100</v>
      </c>
      <c r="G182" s="3" t="s">
        <v>167</v>
      </c>
    </row>
    <row r="183" spans="1:7" ht="30" x14ac:dyDescent="0.25">
      <c r="A183" s="82"/>
      <c r="B183" s="82" t="s">
        <v>394</v>
      </c>
      <c r="C183" s="6" t="s">
        <v>395</v>
      </c>
      <c r="D183" s="14" t="s">
        <v>925</v>
      </c>
      <c r="E183" s="47">
        <v>34</v>
      </c>
      <c r="F183" s="52">
        <v>34</v>
      </c>
    </row>
    <row r="184" spans="1:7" ht="30" x14ac:dyDescent="0.25">
      <c r="A184" s="83"/>
      <c r="B184" s="83"/>
      <c r="C184" s="6" t="s">
        <v>396</v>
      </c>
      <c r="D184" s="14" t="s">
        <v>925</v>
      </c>
      <c r="E184" s="52"/>
      <c r="F184" s="52"/>
    </row>
    <row r="185" spans="1:7" ht="30" x14ac:dyDescent="0.25">
      <c r="A185" s="6"/>
      <c r="B185" s="23" t="s">
        <v>397</v>
      </c>
      <c r="C185" s="6" t="s">
        <v>398</v>
      </c>
      <c r="D185" s="14" t="s">
        <v>925</v>
      </c>
      <c r="E185" s="52">
        <v>1</v>
      </c>
      <c r="F185" s="52">
        <v>1</v>
      </c>
    </row>
    <row r="186" spans="1:7" ht="30" x14ac:dyDescent="0.25">
      <c r="A186" s="82"/>
      <c r="B186" s="82" t="s">
        <v>249</v>
      </c>
      <c r="C186" s="6" t="s">
        <v>250</v>
      </c>
      <c r="D186" s="14" t="s">
        <v>925</v>
      </c>
      <c r="E186" s="52">
        <v>34</v>
      </c>
      <c r="F186" s="52">
        <v>34</v>
      </c>
    </row>
    <row r="187" spans="1:7" ht="30" x14ac:dyDescent="0.25">
      <c r="A187" s="83"/>
      <c r="B187" s="83"/>
      <c r="C187" s="6" t="s">
        <v>341</v>
      </c>
      <c r="D187" s="14" t="s">
        <v>925</v>
      </c>
      <c r="E187" s="52"/>
      <c r="F187" s="52"/>
    </row>
    <row r="188" spans="1:7" ht="30" x14ac:dyDescent="0.25">
      <c r="A188" s="6"/>
      <c r="B188" s="23" t="s">
        <v>282</v>
      </c>
      <c r="C188" s="6" t="s">
        <v>253</v>
      </c>
      <c r="D188" s="14" t="s">
        <v>925</v>
      </c>
      <c r="E188" s="52">
        <v>1</v>
      </c>
      <c r="F188" s="52">
        <v>1</v>
      </c>
    </row>
    <row r="189" spans="1:7" ht="75" x14ac:dyDescent="0.25">
      <c r="A189" s="6" t="s">
        <v>400</v>
      </c>
      <c r="B189" s="23" t="s">
        <v>399</v>
      </c>
      <c r="C189" s="6"/>
      <c r="D189" s="14" t="s">
        <v>9</v>
      </c>
      <c r="E189" s="51">
        <v>100</v>
      </c>
      <c r="F189" s="51">
        <v>100</v>
      </c>
      <c r="G189" s="3" t="s">
        <v>167</v>
      </c>
    </row>
    <row r="190" spans="1:7" ht="30" x14ac:dyDescent="0.25">
      <c r="A190" s="82"/>
      <c r="B190" s="82" t="s">
        <v>401</v>
      </c>
      <c r="C190" s="6" t="s">
        <v>402</v>
      </c>
      <c r="D190" s="14" t="s">
        <v>925</v>
      </c>
      <c r="E190" s="52">
        <v>34</v>
      </c>
      <c r="F190" s="52">
        <v>34</v>
      </c>
    </row>
    <row r="191" spans="1:7" ht="30" x14ac:dyDescent="0.25">
      <c r="A191" s="83"/>
      <c r="B191" s="83"/>
      <c r="C191" s="6" t="s">
        <v>403</v>
      </c>
      <c r="D191" s="14" t="s">
        <v>925</v>
      </c>
      <c r="E191" s="52"/>
      <c r="F191" s="52"/>
    </row>
    <row r="192" spans="1:7" ht="30" x14ac:dyDescent="0.25">
      <c r="A192" s="6"/>
      <c r="B192" s="23" t="s">
        <v>404</v>
      </c>
      <c r="C192" s="6" t="s">
        <v>405</v>
      </c>
      <c r="D192" s="14" t="s">
        <v>925</v>
      </c>
      <c r="E192" s="52">
        <v>1</v>
      </c>
      <c r="F192" s="52">
        <v>1</v>
      </c>
    </row>
    <row r="193" spans="1:7" ht="30" x14ac:dyDescent="0.25">
      <c r="A193" s="82"/>
      <c r="B193" s="82" t="s">
        <v>249</v>
      </c>
      <c r="C193" s="6" t="s">
        <v>250</v>
      </c>
      <c r="D193" s="14" t="s">
        <v>925</v>
      </c>
      <c r="E193" s="52">
        <v>34</v>
      </c>
      <c r="F193" s="52">
        <v>34</v>
      </c>
    </row>
    <row r="194" spans="1:7" ht="30" x14ac:dyDescent="0.25">
      <c r="A194" s="83"/>
      <c r="B194" s="83"/>
      <c r="C194" s="6" t="s">
        <v>341</v>
      </c>
      <c r="D194" s="14" t="s">
        <v>925</v>
      </c>
      <c r="E194" s="52"/>
      <c r="F194" s="52"/>
    </row>
    <row r="195" spans="1:7" ht="30" x14ac:dyDescent="0.25">
      <c r="A195" s="6"/>
      <c r="B195" s="23" t="s">
        <v>282</v>
      </c>
      <c r="C195" s="6" t="s">
        <v>253</v>
      </c>
      <c r="D195" s="14" t="s">
        <v>925</v>
      </c>
      <c r="E195" s="52">
        <v>1</v>
      </c>
      <c r="F195" s="52">
        <v>1</v>
      </c>
    </row>
    <row r="196" spans="1:7" ht="75" x14ac:dyDescent="0.25">
      <c r="A196" s="6" t="s">
        <v>412</v>
      </c>
      <c r="B196" s="23" t="s">
        <v>406</v>
      </c>
      <c r="C196" s="6"/>
      <c r="D196" s="14" t="s">
        <v>9</v>
      </c>
      <c r="E196" s="51">
        <v>100</v>
      </c>
      <c r="F196" s="51">
        <v>100</v>
      </c>
      <c r="G196" s="3" t="s">
        <v>167</v>
      </c>
    </row>
    <row r="197" spans="1:7" ht="30" x14ac:dyDescent="0.25">
      <c r="A197" s="82"/>
      <c r="B197" s="82" t="s">
        <v>407</v>
      </c>
      <c r="C197" s="6" t="s">
        <v>408</v>
      </c>
      <c r="D197" s="14" t="s">
        <v>925</v>
      </c>
      <c r="E197" s="52">
        <v>34</v>
      </c>
      <c r="F197" s="52">
        <v>34</v>
      </c>
    </row>
    <row r="198" spans="1:7" ht="30" x14ac:dyDescent="0.25">
      <c r="A198" s="83"/>
      <c r="B198" s="83"/>
      <c r="C198" s="6" t="s">
        <v>409</v>
      </c>
      <c r="D198" s="14" t="s">
        <v>925</v>
      </c>
      <c r="E198" s="52"/>
      <c r="F198" s="52"/>
    </row>
    <row r="199" spans="1:7" ht="30" x14ac:dyDescent="0.25">
      <c r="A199" s="6"/>
      <c r="B199" s="23" t="s">
        <v>410</v>
      </c>
      <c r="C199" s="6" t="s">
        <v>411</v>
      </c>
      <c r="D199" s="14" t="s">
        <v>925</v>
      </c>
      <c r="E199" s="52">
        <v>1</v>
      </c>
      <c r="F199" s="52">
        <v>1</v>
      </c>
    </row>
    <row r="200" spans="1:7" ht="30" x14ac:dyDescent="0.25">
      <c r="A200" s="82"/>
      <c r="B200" s="82" t="s">
        <v>249</v>
      </c>
      <c r="C200" s="6" t="s">
        <v>250</v>
      </c>
      <c r="D200" s="14" t="s">
        <v>925</v>
      </c>
      <c r="E200" s="52">
        <v>34</v>
      </c>
      <c r="F200" s="52">
        <v>34</v>
      </c>
    </row>
    <row r="201" spans="1:7" ht="30" x14ac:dyDescent="0.25">
      <c r="A201" s="83"/>
      <c r="B201" s="83"/>
      <c r="C201" s="6" t="s">
        <v>341</v>
      </c>
      <c r="D201" s="14" t="s">
        <v>925</v>
      </c>
      <c r="E201" s="52"/>
      <c r="F201" s="52"/>
    </row>
    <row r="202" spans="1:7" ht="30" x14ac:dyDescent="0.25">
      <c r="A202" s="6"/>
      <c r="B202" s="23" t="s">
        <v>282</v>
      </c>
      <c r="C202" s="6" t="s">
        <v>253</v>
      </c>
      <c r="D202" s="14" t="s">
        <v>925</v>
      </c>
      <c r="E202" s="52">
        <v>1</v>
      </c>
      <c r="F202" s="52">
        <v>1</v>
      </c>
    </row>
    <row r="203" spans="1:7" ht="75" x14ac:dyDescent="0.25">
      <c r="A203" s="6" t="s">
        <v>413</v>
      </c>
      <c r="B203" s="23" t="s">
        <v>414</v>
      </c>
      <c r="C203" s="6"/>
      <c r="D203" s="14" t="s">
        <v>9</v>
      </c>
      <c r="E203" s="51">
        <v>100</v>
      </c>
      <c r="F203" s="51">
        <v>100</v>
      </c>
      <c r="G203" s="3" t="s">
        <v>167</v>
      </c>
    </row>
    <row r="204" spans="1:7" ht="30" x14ac:dyDescent="0.25">
      <c r="A204" s="82"/>
      <c r="B204" s="82" t="s">
        <v>415</v>
      </c>
      <c r="C204" s="6" t="s">
        <v>416</v>
      </c>
      <c r="D204" s="14" t="s">
        <v>925</v>
      </c>
      <c r="E204" s="52">
        <v>34</v>
      </c>
      <c r="F204" s="52">
        <v>34</v>
      </c>
    </row>
    <row r="205" spans="1:7" ht="30" x14ac:dyDescent="0.25">
      <c r="A205" s="83"/>
      <c r="B205" s="83"/>
      <c r="C205" s="6" t="s">
        <v>417</v>
      </c>
      <c r="D205" s="14" t="s">
        <v>925</v>
      </c>
      <c r="E205" s="52"/>
      <c r="F205" s="52"/>
    </row>
    <row r="206" spans="1:7" ht="30" x14ac:dyDescent="0.25">
      <c r="A206" s="6"/>
      <c r="B206" s="23" t="s">
        <v>418</v>
      </c>
      <c r="C206" s="6" t="s">
        <v>419</v>
      </c>
      <c r="D206" s="14" t="s">
        <v>925</v>
      </c>
      <c r="E206" s="52">
        <v>1</v>
      </c>
      <c r="F206" s="52">
        <v>1</v>
      </c>
    </row>
    <row r="207" spans="1:7" ht="30" x14ac:dyDescent="0.25">
      <c r="A207" s="82"/>
      <c r="B207" s="82" t="s">
        <v>249</v>
      </c>
      <c r="C207" s="6" t="s">
        <v>250</v>
      </c>
      <c r="D207" s="14" t="s">
        <v>925</v>
      </c>
      <c r="E207" s="52">
        <v>34</v>
      </c>
      <c r="F207" s="52">
        <v>34</v>
      </c>
    </row>
    <row r="208" spans="1:7" ht="30" x14ac:dyDescent="0.25">
      <c r="A208" s="83"/>
      <c r="B208" s="83"/>
      <c r="C208" s="6" t="s">
        <v>341</v>
      </c>
      <c r="D208" s="14" t="s">
        <v>925</v>
      </c>
      <c r="E208" s="52"/>
      <c r="F208" s="52"/>
    </row>
    <row r="209" spans="1:7" ht="30" x14ac:dyDescent="0.25">
      <c r="A209" s="6"/>
      <c r="B209" s="23" t="s">
        <v>282</v>
      </c>
      <c r="C209" s="6" t="s">
        <v>253</v>
      </c>
      <c r="D209" s="14" t="s">
        <v>925</v>
      </c>
      <c r="E209" s="52">
        <v>1</v>
      </c>
      <c r="F209" s="52">
        <v>1</v>
      </c>
    </row>
    <row r="210" spans="1:7" ht="75" x14ac:dyDescent="0.25">
      <c r="A210" s="6" t="s">
        <v>420</v>
      </c>
      <c r="B210" s="23" t="s">
        <v>421</v>
      </c>
      <c r="C210" s="6"/>
      <c r="D210" s="14" t="s">
        <v>9</v>
      </c>
      <c r="E210" s="44">
        <v>0</v>
      </c>
      <c r="F210" s="51">
        <v>0</v>
      </c>
      <c r="G210" s="3" t="s">
        <v>234</v>
      </c>
    </row>
    <row r="211" spans="1:7" ht="30" x14ac:dyDescent="0.25">
      <c r="A211" s="82"/>
      <c r="B211" s="82" t="s">
        <v>422</v>
      </c>
      <c r="C211" s="6" t="s">
        <v>423</v>
      </c>
      <c r="D211" s="14" t="s">
        <v>925</v>
      </c>
      <c r="E211" s="47">
        <v>0</v>
      </c>
      <c r="F211" s="52">
        <v>0</v>
      </c>
    </row>
    <row r="212" spans="1:7" ht="30" x14ac:dyDescent="0.25">
      <c r="A212" s="83"/>
      <c r="B212" s="83"/>
      <c r="C212" s="6" t="s">
        <v>424</v>
      </c>
      <c r="D212" s="14" t="s">
        <v>925</v>
      </c>
      <c r="E212" s="52"/>
      <c r="F212" s="52"/>
    </row>
    <row r="213" spans="1:7" ht="30" x14ac:dyDescent="0.25">
      <c r="A213" s="6"/>
      <c r="B213" s="23" t="s">
        <v>425</v>
      </c>
      <c r="C213" s="6" t="s">
        <v>426</v>
      </c>
      <c r="D213" s="14" t="s">
        <v>925</v>
      </c>
      <c r="E213" s="52">
        <v>0</v>
      </c>
      <c r="F213" s="52">
        <v>0</v>
      </c>
    </row>
    <row r="214" spans="1:7" ht="30" x14ac:dyDescent="0.25">
      <c r="A214" s="82"/>
      <c r="B214" s="82" t="s">
        <v>249</v>
      </c>
      <c r="C214" s="6" t="s">
        <v>250</v>
      </c>
      <c r="D214" s="14" t="s">
        <v>925</v>
      </c>
      <c r="E214" s="52">
        <v>34</v>
      </c>
      <c r="F214" s="52">
        <v>34</v>
      </c>
    </row>
    <row r="215" spans="1:7" ht="30" x14ac:dyDescent="0.25">
      <c r="A215" s="83"/>
      <c r="B215" s="83"/>
      <c r="C215" s="6" t="s">
        <v>341</v>
      </c>
      <c r="D215" s="14" t="s">
        <v>925</v>
      </c>
      <c r="E215" s="52"/>
      <c r="F215" s="52"/>
    </row>
    <row r="216" spans="1:7" ht="30" x14ac:dyDescent="0.25">
      <c r="A216" s="6"/>
      <c r="B216" s="23" t="s">
        <v>282</v>
      </c>
      <c r="C216" s="6" t="s">
        <v>253</v>
      </c>
      <c r="D216" s="14" t="s">
        <v>925</v>
      </c>
      <c r="E216" s="52">
        <v>1</v>
      </c>
      <c r="F216" s="52">
        <v>1</v>
      </c>
    </row>
    <row r="217" spans="1:7" ht="75" x14ac:dyDescent="0.25">
      <c r="A217" s="6" t="s">
        <v>427</v>
      </c>
      <c r="B217" s="23" t="s">
        <v>428</v>
      </c>
      <c r="C217" s="6"/>
      <c r="D217" s="14" t="s">
        <v>9</v>
      </c>
      <c r="E217" s="51">
        <v>0</v>
      </c>
      <c r="F217" s="51">
        <v>0</v>
      </c>
      <c r="G217" s="3" t="s">
        <v>167</v>
      </c>
    </row>
    <row r="218" spans="1:7" ht="30" x14ac:dyDescent="0.25">
      <c r="A218" s="82"/>
      <c r="B218" s="82" t="s">
        <v>429</v>
      </c>
      <c r="C218" s="6" t="s">
        <v>430</v>
      </c>
      <c r="D218" s="14" t="s">
        <v>925</v>
      </c>
      <c r="E218" s="52">
        <v>0</v>
      </c>
      <c r="F218" s="52">
        <v>0</v>
      </c>
    </row>
    <row r="219" spans="1:7" ht="30" x14ac:dyDescent="0.25">
      <c r="A219" s="83"/>
      <c r="B219" s="83"/>
      <c r="C219" s="6" t="s">
        <v>431</v>
      </c>
      <c r="D219" s="14" t="s">
        <v>925</v>
      </c>
      <c r="E219" s="52"/>
      <c r="F219" s="52"/>
    </row>
    <row r="220" spans="1:7" ht="30" x14ac:dyDescent="0.25">
      <c r="A220" s="6"/>
      <c r="B220" s="23" t="s">
        <v>432</v>
      </c>
      <c r="C220" s="6" t="s">
        <v>433</v>
      </c>
      <c r="D220" s="14" t="s">
        <v>925</v>
      </c>
      <c r="E220" s="52">
        <v>0</v>
      </c>
      <c r="F220" s="52">
        <v>0</v>
      </c>
    </row>
    <row r="221" spans="1:7" ht="30" x14ac:dyDescent="0.25">
      <c r="A221" s="82"/>
      <c r="B221" s="82" t="s">
        <v>249</v>
      </c>
      <c r="C221" s="6" t="s">
        <v>250</v>
      </c>
      <c r="D221" s="14" t="s">
        <v>925</v>
      </c>
      <c r="E221" s="52">
        <v>34</v>
      </c>
      <c r="F221" s="52">
        <v>34</v>
      </c>
    </row>
    <row r="222" spans="1:7" ht="30" x14ac:dyDescent="0.25">
      <c r="A222" s="83"/>
      <c r="B222" s="83"/>
      <c r="C222" s="6" t="s">
        <v>341</v>
      </c>
      <c r="D222" s="14" t="s">
        <v>925</v>
      </c>
      <c r="E222" s="52"/>
      <c r="F222" s="52"/>
    </row>
    <row r="223" spans="1:7" ht="30" x14ac:dyDescent="0.25">
      <c r="A223" s="6"/>
      <c r="B223" s="23" t="s">
        <v>282</v>
      </c>
      <c r="C223" s="6" t="s">
        <v>253</v>
      </c>
      <c r="D223" s="14" t="s">
        <v>925</v>
      </c>
      <c r="E223" s="52">
        <v>1</v>
      </c>
      <c r="F223" s="52">
        <v>1</v>
      </c>
    </row>
  </sheetData>
  <mergeCells count="70">
    <mergeCell ref="A151:A152"/>
    <mergeCell ref="B151:B152"/>
    <mergeCell ref="A154:A155"/>
    <mergeCell ref="B154:B155"/>
    <mergeCell ref="A144:A145"/>
    <mergeCell ref="B144:B145"/>
    <mergeCell ref="A147:A148"/>
    <mergeCell ref="B147:B148"/>
    <mergeCell ref="B133:B134"/>
    <mergeCell ref="A133:A134"/>
    <mergeCell ref="A139:A140"/>
    <mergeCell ref="B139:B140"/>
    <mergeCell ref="B141:B142"/>
    <mergeCell ref="A141:A142"/>
    <mergeCell ref="A91:A92"/>
    <mergeCell ref="B91:B92"/>
    <mergeCell ref="A73:A74"/>
    <mergeCell ref="B73:B74"/>
    <mergeCell ref="A79:A80"/>
    <mergeCell ref="B79:B80"/>
    <mergeCell ref="A81:A82"/>
    <mergeCell ref="B81:B82"/>
    <mergeCell ref="B65:B66"/>
    <mergeCell ref="A65:A66"/>
    <mergeCell ref="A50:A51"/>
    <mergeCell ref="B50:B51"/>
    <mergeCell ref="A88:A89"/>
    <mergeCell ref="B88:B89"/>
    <mergeCell ref="A3:E3"/>
    <mergeCell ref="A4:E4"/>
    <mergeCell ref="A7:E7"/>
    <mergeCell ref="A8:E8"/>
    <mergeCell ref="B176:B177"/>
    <mergeCell ref="A176:A177"/>
    <mergeCell ref="B33:B34"/>
    <mergeCell ref="A33:A34"/>
    <mergeCell ref="A36:A37"/>
    <mergeCell ref="B36:B37"/>
    <mergeCell ref="A38:A39"/>
    <mergeCell ref="B67:B68"/>
    <mergeCell ref="A67:A68"/>
    <mergeCell ref="B38:B39"/>
    <mergeCell ref="B63:B64"/>
    <mergeCell ref="A63:A64"/>
    <mergeCell ref="A179:A180"/>
    <mergeCell ref="B179:B180"/>
    <mergeCell ref="A183:A184"/>
    <mergeCell ref="B183:B184"/>
    <mergeCell ref="A186:A187"/>
    <mergeCell ref="B186:B187"/>
    <mergeCell ref="A190:A191"/>
    <mergeCell ref="B190:B191"/>
    <mergeCell ref="A193:A194"/>
    <mergeCell ref="B193:B194"/>
    <mergeCell ref="A197:A198"/>
    <mergeCell ref="B197:B198"/>
    <mergeCell ref="A200:A201"/>
    <mergeCell ref="B200:B201"/>
    <mergeCell ref="A204:A205"/>
    <mergeCell ref="B204:B205"/>
    <mergeCell ref="A207:A208"/>
    <mergeCell ref="B207:B208"/>
    <mergeCell ref="A221:A222"/>
    <mergeCell ref="B221:B222"/>
    <mergeCell ref="A211:A212"/>
    <mergeCell ref="B211:B212"/>
    <mergeCell ref="A214:A215"/>
    <mergeCell ref="B214:B215"/>
    <mergeCell ref="A218:A219"/>
    <mergeCell ref="B218:B219"/>
  </mergeCells>
  <pageMargins left="0.7" right="0.7" top="0.75" bottom="0.75" header="0.3" footer="0.3"/>
  <pageSetup paperSize="9" scale="6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110"/>
  <sheetViews>
    <sheetView tabSelected="1" view="pageBreakPreview" zoomScale="60" zoomScaleNormal="90" workbookViewId="0">
      <selection activeCell="F17" sqref="F17"/>
    </sheetView>
  </sheetViews>
  <sheetFormatPr defaultRowHeight="15" x14ac:dyDescent="0.25"/>
  <cols>
    <col min="2" max="2" width="75.140625" customWidth="1"/>
    <col min="3" max="3" width="20.140625" customWidth="1"/>
    <col min="4" max="4" width="16.140625" customWidth="1"/>
    <col min="5" max="6" width="14" customWidth="1"/>
    <col min="7" max="7" width="41.85546875" customWidth="1"/>
  </cols>
  <sheetData>
    <row r="3" spans="1:7" ht="18.75" x14ac:dyDescent="0.3">
      <c r="A3" s="76" t="s">
        <v>0</v>
      </c>
      <c r="B3" s="76"/>
      <c r="C3" s="76"/>
      <c r="D3" s="76"/>
      <c r="E3" s="76"/>
      <c r="F3" s="40"/>
      <c r="G3" s="15"/>
    </row>
    <row r="4" spans="1:7" ht="18.75" x14ac:dyDescent="0.3">
      <c r="A4" s="76" t="s">
        <v>1</v>
      </c>
      <c r="B4" s="76"/>
      <c r="C4" s="76"/>
      <c r="D4" s="76"/>
      <c r="E4" s="76"/>
      <c r="F4" s="40"/>
      <c r="G4" s="27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4" t="s">
        <v>6</v>
      </c>
      <c r="B6" s="4" t="s">
        <v>457</v>
      </c>
      <c r="C6" s="5" t="s">
        <v>10</v>
      </c>
      <c r="D6" s="5" t="s">
        <v>11</v>
      </c>
      <c r="E6" s="5" t="s">
        <v>984</v>
      </c>
      <c r="F6" s="5" t="s">
        <v>985</v>
      </c>
      <c r="G6" s="2" t="s">
        <v>16</v>
      </c>
    </row>
    <row r="7" spans="1:7" x14ac:dyDescent="0.25">
      <c r="A7" s="75" t="s">
        <v>638</v>
      </c>
      <c r="B7" s="75"/>
      <c r="C7" s="75"/>
      <c r="D7" s="75"/>
      <c r="E7" s="75"/>
      <c r="F7" s="41"/>
    </row>
    <row r="8" spans="1:7" x14ac:dyDescent="0.25">
      <c r="A8" s="75" t="s">
        <v>639</v>
      </c>
      <c r="B8" s="75"/>
      <c r="C8" s="75"/>
      <c r="D8" s="75"/>
      <c r="E8" s="75"/>
      <c r="F8" s="41"/>
    </row>
    <row r="9" spans="1:7" ht="30" x14ac:dyDescent="0.25">
      <c r="A9" s="10" t="s">
        <v>641</v>
      </c>
      <c r="B9" s="19" t="s">
        <v>640</v>
      </c>
      <c r="C9" s="7"/>
      <c r="D9" s="8"/>
      <c r="E9" s="8"/>
      <c r="F9" s="43"/>
    </row>
    <row r="10" spans="1:7" ht="60" x14ac:dyDescent="0.25">
      <c r="A10" s="6" t="s">
        <v>643</v>
      </c>
      <c r="B10" s="34" t="s">
        <v>642</v>
      </c>
      <c r="C10" s="7"/>
      <c r="D10" s="6" t="s">
        <v>9</v>
      </c>
      <c r="E10" s="44">
        <v>20</v>
      </c>
      <c r="F10" s="44">
        <v>22.17</v>
      </c>
      <c r="G10" s="3" t="s">
        <v>29</v>
      </c>
    </row>
    <row r="11" spans="1:7" ht="45" customHeight="1" x14ac:dyDescent="0.25">
      <c r="A11" s="82"/>
      <c r="B11" s="82" t="s">
        <v>644</v>
      </c>
      <c r="C11" s="6" t="s">
        <v>645</v>
      </c>
      <c r="D11" s="6" t="s">
        <v>817</v>
      </c>
      <c r="E11" s="63">
        <v>4310</v>
      </c>
      <c r="F11" s="63">
        <v>4660</v>
      </c>
      <c r="G11" s="74"/>
    </row>
    <row r="12" spans="1:7" ht="45" customHeight="1" x14ac:dyDescent="0.25">
      <c r="A12" s="86"/>
      <c r="B12" s="86"/>
      <c r="C12" s="6" t="s">
        <v>646</v>
      </c>
      <c r="D12" s="6" t="s">
        <v>817</v>
      </c>
      <c r="E12" s="63">
        <v>3187</v>
      </c>
      <c r="F12" s="63">
        <v>3342</v>
      </c>
    </row>
    <row r="13" spans="1:7" ht="45" customHeight="1" x14ac:dyDescent="0.25">
      <c r="A13" s="86"/>
      <c r="B13" s="86"/>
      <c r="C13" s="6" t="s">
        <v>647</v>
      </c>
      <c r="D13" s="6" t="s">
        <v>817</v>
      </c>
      <c r="E13" s="63">
        <v>901</v>
      </c>
      <c r="F13" s="63">
        <v>1501</v>
      </c>
    </row>
    <row r="14" spans="1:7" ht="45" customHeight="1" x14ac:dyDescent="0.25">
      <c r="A14" s="83"/>
      <c r="B14" s="83"/>
      <c r="C14" s="6" t="s">
        <v>648</v>
      </c>
      <c r="D14" s="6" t="s">
        <v>817</v>
      </c>
      <c r="E14" s="63">
        <v>88</v>
      </c>
      <c r="F14" s="63">
        <v>157</v>
      </c>
    </row>
    <row r="15" spans="1:7" ht="60" x14ac:dyDescent="0.25">
      <c r="A15" s="34"/>
      <c r="B15" s="23" t="s">
        <v>649</v>
      </c>
      <c r="C15" s="6" t="s">
        <v>650</v>
      </c>
      <c r="D15" s="6" t="s">
        <v>817</v>
      </c>
      <c r="E15" s="45"/>
      <c r="F15" s="45"/>
    </row>
    <row r="16" spans="1:7" ht="45" x14ac:dyDescent="0.25">
      <c r="A16" s="34"/>
      <c r="B16" s="23" t="s">
        <v>651</v>
      </c>
      <c r="C16" s="6" t="s">
        <v>652</v>
      </c>
      <c r="D16" s="6" t="s">
        <v>817</v>
      </c>
      <c r="E16" s="46"/>
      <c r="F16" s="46"/>
    </row>
    <row r="17" spans="1:7" ht="30" x14ac:dyDescent="0.25">
      <c r="A17" s="34"/>
      <c r="B17" s="23" t="s">
        <v>653</v>
      </c>
      <c r="C17" s="6" t="s">
        <v>161</v>
      </c>
      <c r="D17" s="6" t="s">
        <v>817</v>
      </c>
      <c r="E17" s="45">
        <v>42307</v>
      </c>
      <c r="F17" s="45">
        <v>43574</v>
      </c>
    </row>
    <row r="18" spans="1:7" ht="45" x14ac:dyDescent="0.25">
      <c r="A18" s="10" t="s">
        <v>654</v>
      </c>
      <c r="B18" s="19" t="s">
        <v>655</v>
      </c>
      <c r="C18" s="8"/>
      <c r="D18" s="6"/>
      <c r="E18" s="47"/>
      <c r="F18" s="47"/>
    </row>
    <row r="19" spans="1:7" ht="90" x14ac:dyDescent="0.25">
      <c r="A19" s="6" t="s">
        <v>657</v>
      </c>
      <c r="B19" s="23" t="s">
        <v>656</v>
      </c>
      <c r="C19" s="8"/>
      <c r="D19" s="6"/>
      <c r="E19" s="44">
        <v>100</v>
      </c>
      <c r="F19" s="44">
        <v>100</v>
      </c>
      <c r="G19" s="3" t="s">
        <v>29</v>
      </c>
    </row>
    <row r="20" spans="1:7" x14ac:dyDescent="0.25">
      <c r="A20" s="6"/>
      <c r="B20" s="19" t="s">
        <v>679</v>
      </c>
      <c r="C20" s="8"/>
      <c r="D20" s="6" t="s">
        <v>9</v>
      </c>
      <c r="E20" s="44">
        <f>E31/(E31+E41+E42)*100</f>
        <v>100</v>
      </c>
      <c r="F20" s="44">
        <f>F31/(F31+F41+F42)*100</f>
        <v>100</v>
      </c>
      <c r="G20" s="3"/>
    </row>
    <row r="21" spans="1:7" x14ac:dyDescent="0.25">
      <c r="A21" s="6"/>
      <c r="B21" s="23" t="s">
        <v>659</v>
      </c>
      <c r="C21" s="8"/>
      <c r="D21" s="6" t="s">
        <v>9</v>
      </c>
      <c r="E21" s="44">
        <f t="shared" ref="E21:E26" si="0">E32/($E$31+$E$41+$E$42)*100</f>
        <v>103.66485976903135</v>
      </c>
      <c r="F21" s="44">
        <f t="shared" ref="F21:F26" si="1">F32/($E$31+$E$41+$E$42)*100</f>
        <v>104.24228140466651</v>
      </c>
      <c r="G21" s="3"/>
    </row>
    <row r="22" spans="1:7" x14ac:dyDescent="0.25">
      <c r="A22" s="6"/>
      <c r="B22" s="23" t="s">
        <v>669</v>
      </c>
      <c r="C22" s="8"/>
      <c r="D22" s="6" t="s">
        <v>9</v>
      </c>
      <c r="E22" s="44">
        <f t="shared" si="0"/>
        <v>0</v>
      </c>
      <c r="F22" s="44">
        <f t="shared" si="1"/>
        <v>0</v>
      </c>
      <c r="G22" s="3"/>
    </row>
    <row r="23" spans="1:7" x14ac:dyDescent="0.25">
      <c r="A23" s="6"/>
      <c r="B23" s="23" t="s">
        <v>670</v>
      </c>
      <c r="C23" s="8"/>
      <c r="D23" s="6" t="s">
        <v>9</v>
      </c>
      <c r="E23" s="44">
        <f t="shared" si="0"/>
        <v>0</v>
      </c>
      <c r="F23" s="44">
        <f t="shared" si="1"/>
        <v>0</v>
      </c>
      <c r="G23" s="3"/>
    </row>
    <row r="24" spans="1:7" x14ac:dyDescent="0.25">
      <c r="A24" s="6"/>
      <c r="B24" s="23" t="s">
        <v>671</v>
      </c>
      <c r="C24" s="8"/>
      <c r="D24" s="6" t="s">
        <v>9</v>
      </c>
      <c r="E24" s="51">
        <f t="shared" si="0"/>
        <v>0</v>
      </c>
      <c r="F24" s="51">
        <f t="shared" si="1"/>
        <v>0</v>
      </c>
      <c r="G24" s="3"/>
    </row>
    <row r="25" spans="1:7" x14ac:dyDescent="0.25">
      <c r="A25" s="6"/>
      <c r="B25" s="23" t="s">
        <v>672</v>
      </c>
      <c r="C25" s="8"/>
      <c r="D25" s="6" t="s">
        <v>9</v>
      </c>
      <c r="E25" s="51">
        <f t="shared" si="0"/>
        <v>0</v>
      </c>
      <c r="F25" s="51">
        <f t="shared" si="1"/>
        <v>0</v>
      </c>
      <c r="G25" s="3"/>
    </row>
    <row r="26" spans="1:7" x14ac:dyDescent="0.25">
      <c r="A26" s="6"/>
      <c r="B26" s="23" t="s">
        <v>673</v>
      </c>
      <c r="C26" s="8"/>
      <c r="D26" s="6" t="s">
        <v>9</v>
      </c>
      <c r="E26" s="51">
        <f t="shared" si="0"/>
        <v>0</v>
      </c>
      <c r="F26" s="51">
        <f t="shared" si="1"/>
        <v>0</v>
      </c>
      <c r="G26" s="3"/>
    </row>
    <row r="27" spans="1:7" x14ac:dyDescent="0.25">
      <c r="A27" s="6"/>
      <c r="B27" s="28" t="s">
        <v>674</v>
      </c>
      <c r="C27" s="8"/>
      <c r="D27" s="6" t="s">
        <v>9</v>
      </c>
      <c r="E27" s="51">
        <f>(E38+E39)/($E$31+$E$41+$E$42)*100</f>
        <v>0</v>
      </c>
      <c r="F27" s="51">
        <f>(F38+F39)/($E$31+$E$41+$E$42)*100</f>
        <v>0</v>
      </c>
      <c r="G27" s="3"/>
    </row>
    <row r="28" spans="1:7" x14ac:dyDescent="0.25">
      <c r="A28" s="6"/>
      <c r="B28" s="23" t="s">
        <v>675</v>
      </c>
      <c r="C28" s="8"/>
      <c r="D28" s="6" t="s">
        <v>9</v>
      </c>
      <c r="E28" s="51">
        <f>E40/($E$31+$E$41+$E$42)*100</f>
        <v>0</v>
      </c>
      <c r="F28" s="51">
        <f>F40/($E$31+$E$41+$E$42)*100</f>
        <v>0</v>
      </c>
      <c r="G28" s="3"/>
    </row>
    <row r="29" spans="1:7" x14ac:dyDescent="0.25">
      <c r="A29" s="6"/>
      <c r="B29" s="19" t="s">
        <v>680</v>
      </c>
      <c r="C29" s="8"/>
      <c r="D29" s="6" t="s">
        <v>9</v>
      </c>
      <c r="E29" s="51">
        <f>E41/(E31+E41+E42)*100</f>
        <v>0</v>
      </c>
      <c r="F29" s="51">
        <f>F41/(F31+F41+F42)*100</f>
        <v>0</v>
      </c>
      <c r="G29" s="3"/>
    </row>
    <row r="30" spans="1:7" x14ac:dyDescent="0.25">
      <c r="A30" s="6"/>
      <c r="B30" s="19" t="s">
        <v>681</v>
      </c>
      <c r="C30" s="8"/>
      <c r="D30" s="6" t="s">
        <v>9</v>
      </c>
      <c r="E30" s="51">
        <f>E42/(E31+E41+E42)*100</f>
        <v>0</v>
      </c>
      <c r="F30" s="51">
        <f>F42/(F31+F41+F42)*100</f>
        <v>0</v>
      </c>
      <c r="G30" s="3"/>
    </row>
    <row r="31" spans="1:7" ht="45" x14ac:dyDescent="0.25">
      <c r="A31" s="6"/>
      <c r="B31" s="23" t="s">
        <v>658</v>
      </c>
      <c r="C31" s="8"/>
      <c r="D31" s="6" t="s">
        <v>817</v>
      </c>
      <c r="E31" s="58">
        <f>E11+E12+E13+E14</f>
        <v>8486</v>
      </c>
      <c r="F31" s="58">
        <v>8272</v>
      </c>
      <c r="G31" s="3"/>
    </row>
    <row r="32" spans="1:7" ht="45" x14ac:dyDescent="0.25">
      <c r="A32" s="6"/>
      <c r="B32" s="23" t="s">
        <v>659</v>
      </c>
      <c r="C32" s="6" t="s">
        <v>660</v>
      </c>
      <c r="D32" s="6" t="s">
        <v>817</v>
      </c>
      <c r="E32" s="58">
        <v>8797</v>
      </c>
      <c r="F32" s="58">
        <v>8846</v>
      </c>
      <c r="G32" s="3"/>
    </row>
    <row r="33" spans="1:7" ht="45" x14ac:dyDescent="0.25">
      <c r="A33" s="6"/>
      <c r="B33" s="23" t="s">
        <v>669</v>
      </c>
      <c r="C33" s="6" t="s">
        <v>661</v>
      </c>
      <c r="D33" s="6" t="s">
        <v>817</v>
      </c>
      <c r="E33" s="52">
        <v>0</v>
      </c>
      <c r="F33" s="52">
        <v>0</v>
      </c>
      <c r="G33" s="3"/>
    </row>
    <row r="34" spans="1:7" ht="45" x14ac:dyDescent="0.25">
      <c r="A34" s="6"/>
      <c r="B34" s="23" t="s">
        <v>670</v>
      </c>
      <c r="C34" s="6" t="s">
        <v>662</v>
      </c>
      <c r="D34" s="6" t="s">
        <v>817</v>
      </c>
      <c r="E34" s="52">
        <v>0</v>
      </c>
      <c r="F34" s="52">
        <v>0</v>
      </c>
      <c r="G34" s="3"/>
    </row>
    <row r="35" spans="1:7" ht="45" x14ac:dyDescent="0.25">
      <c r="A35" s="6"/>
      <c r="B35" s="23" t="s">
        <v>671</v>
      </c>
      <c r="C35" s="6" t="s">
        <v>663</v>
      </c>
      <c r="D35" s="6" t="s">
        <v>817</v>
      </c>
      <c r="E35" s="52">
        <v>0</v>
      </c>
      <c r="F35" s="52">
        <v>0</v>
      </c>
      <c r="G35" s="3"/>
    </row>
    <row r="36" spans="1:7" ht="45" x14ac:dyDescent="0.25">
      <c r="A36" s="6"/>
      <c r="B36" s="23" t="s">
        <v>672</v>
      </c>
      <c r="C36" s="6" t="s">
        <v>664</v>
      </c>
      <c r="D36" s="6" t="s">
        <v>817</v>
      </c>
      <c r="E36" s="52">
        <v>0</v>
      </c>
      <c r="F36" s="52">
        <v>0</v>
      </c>
      <c r="G36" s="3"/>
    </row>
    <row r="37" spans="1:7" ht="45" x14ac:dyDescent="0.25">
      <c r="A37" s="6"/>
      <c r="B37" s="23" t="s">
        <v>673</v>
      </c>
      <c r="C37" s="6" t="s">
        <v>665</v>
      </c>
      <c r="D37" s="6" t="s">
        <v>817</v>
      </c>
      <c r="E37" s="52">
        <v>0</v>
      </c>
      <c r="F37" s="52">
        <v>0</v>
      </c>
      <c r="G37" s="3"/>
    </row>
    <row r="38" spans="1:7" ht="45" x14ac:dyDescent="0.25">
      <c r="A38" s="82"/>
      <c r="B38" s="82" t="s">
        <v>674</v>
      </c>
      <c r="C38" s="6" t="s">
        <v>666</v>
      </c>
      <c r="D38" s="6" t="s">
        <v>817</v>
      </c>
      <c r="E38" s="52">
        <v>0</v>
      </c>
      <c r="F38" s="52">
        <v>0</v>
      </c>
      <c r="G38" s="3"/>
    </row>
    <row r="39" spans="1:7" ht="45" x14ac:dyDescent="0.25">
      <c r="A39" s="83"/>
      <c r="B39" s="83"/>
      <c r="C39" s="6" t="s">
        <v>667</v>
      </c>
      <c r="D39" s="6" t="s">
        <v>817</v>
      </c>
      <c r="E39" s="52">
        <v>0</v>
      </c>
      <c r="F39" s="52">
        <v>0</v>
      </c>
      <c r="G39" s="3"/>
    </row>
    <row r="40" spans="1:7" ht="45" x14ac:dyDescent="0.25">
      <c r="A40" s="6"/>
      <c r="B40" s="23" t="s">
        <v>675</v>
      </c>
      <c r="C40" s="6" t="s">
        <v>668</v>
      </c>
      <c r="D40" s="6" t="s">
        <v>817</v>
      </c>
      <c r="E40" s="52">
        <v>0</v>
      </c>
      <c r="F40" s="52">
        <v>0</v>
      </c>
      <c r="G40" s="3"/>
    </row>
    <row r="41" spans="1:7" ht="60" x14ac:dyDescent="0.25">
      <c r="A41" s="6"/>
      <c r="B41" s="23" t="s">
        <v>676</v>
      </c>
      <c r="C41" s="6" t="s">
        <v>677</v>
      </c>
      <c r="D41" s="6" t="s">
        <v>817</v>
      </c>
      <c r="E41" s="52"/>
      <c r="F41" s="52"/>
      <c r="G41" s="3"/>
    </row>
    <row r="42" spans="1:7" ht="45" x14ac:dyDescent="0.25">
      <c r="A42" s="18"/>
      <c r="B42" s="23" t="s">
        <v>678</v>
      </c>
      <c r="C42" s="6" t="s">
        <v>652</v>
      </c>
      <c r="D42" s="6" t="s">
        <v>817</v>
      </c>
      <c r="E42" s="52"/>
      <c r="F42" s="52"/>
    </row>
    <row r="43" spans="1:7" ht="45" x14ac:dyDescent="0.25">
      <c r="A43" s="10" t="s">
        <v>682</v>
      </c>
      <c r="B43" s="19" t="s">
        <v>683</v>
      </c>
      <c r="C43" s="8"/>
      <c r="D43" s="8"/>
      <c r="E43" s="55"/>
      <c r="F43" s="55"/>
    </row>
    <row r="44" spans="1:7" ht="60" x14ac:dyDescent="0.25">
      <c r="A44" s="6" t="s">
        <v>685</v>
      </c>
      <c r="B44" s="23" t="s">
        <v>684</v>
      </c>
      <c r="C44" s="8"/>
      <c r="D44" s="6" t="s">
        <v>9</v>
      </c>
      <c r="E44" s="62">
        <v>93.2</v>
      </c>
      <c r="F44" s="51">
        <v>97.3</v>
      </c>
      <c r="G44" s="3" t="s">
        <v>29</v>
      </c>
    </row>
    <row r="45" spans="1:7" ht="75" x14ac:dyDescent="0.25">
      <c r="A45" s="6"/>
      <c r="B45" s="23" t="s">
        <v>686</v>
      </c>
      <c r="C45" s="6" t="s">
        <v>687</v>
      </c>
      <c r="D45" s="6" t="s">
        <v>927</v>
      </c>
      <c r="E45" s="52">
        <v>80590.2</v>
      </c>
      <c r="F45" s="51">
        <v>89900.4</v>
      </c>
      <c r="G45" s="3"/>
    </row>
    <row r="46" spans="1:7" ht="60" x14ac:dyDescent="0.25">
      <c r="A46" s="6"/>
      <c r="B46" s="23" t="s">
        <v>688</v>
      </c>
      <c r="C46" s="6" t="s">
        <v>689</v>
      </c>
      <c r="D46" s="6" t="s">
        <v>817</v>
      </c>
      <c r="E46" s="52">
        <v>150</v>
      </c>
      <c r="F46" s="52">
        <v>148</v>
      </c>
      <c r="G46" s="3"/>
    </row>
    <row r="47" spans="1:7" ht="30" x14ac:dyDescent="0.25">
      <c r="A47" s="8"/>
      <c r="B47" s="23" t="s">
        <v>690</v>
      </c>
      <c r="C47" s="6" t="s">
        <v>213</v>
      </c>
      <c r="D47" s="6" t="s">
        <v>927</v>
      </c>
      <c r="E47" s="52">
        <v>48000</v>
      </c>
      <c r="F47" s="52">
        <v>52000</v>
      </c>
      <c r="G47" s="3"/>
    </row>
    <row r="48" spans="1:7" ht="60" x14ac:dyDescent="0.25">
      <c r="A48" s="10" t="s">
        <v>691</v>
      </c>
      <c r="B48" s="19" t="s">
        <v>692</v>
      </c>
      <c r="C48" s="8"/>
      <c r="D48" s="6"/>
      <c r="E48" s="55"/>
      <c r="F48" s="55"/>
    </row>
    <row r="49" spans="1:7" ht="30" x14ac:dyDescent="0.25">
      <c r="A49" s="6" t="s">
        <v>694</v>
      </c>
      <c r="B49" s="23" t="s">
        <v>693</v>
      </c>
      <c r="C49" s="8"/>
      <c r="D49" s="6" t="s">
        <v>924</v>
      </c>
      <c r="E49" s="62">
        <v>1.4</v>
      </c>
      <c r="F49" s="62">
        <v>1.2</v>
      </c>
      <c r="G49" s="3" t="s">
        <v>29</v>
      </c>
    </row>
    <row r="50" spans="1:7" ht="45" x14ac:dyDescent="0.25">
      <c r="A50" s="6"/>
      <c r="B50" s="23" t="s">
        <v>695</v>
      </c>
      <c r="C50" s="6" t="s">
        <v>696</v>
      </c>
      <c r="D50" s="6" t="s">
        <v>924</v>
      </c>
      <c r="E50" s="52">
        <v>12326</v>
      </c>
      <c r="F50" s="52">
        <v>10382</v>
      </c>
      <c r="G50" s="22"/>
    </row>
    <row r="51" spans="1:7" ht="30" x14ac:dyDescent="0.25">
      <c r="A51" s="6"/>
      <c r="B51" s="23" t="s">
        <v>697</v>
      </c>
      <c r="C51" s="6" t="s">
        <v>698</v>
      </c>
      <c r="D51" s="6" t="s">
        <v>817</v>
      </c>
      <c r="E51" s="52">
        <v>8692</v>
      </c>
      <c r="F51" s="52">
        <v>9660</v>
      </c>
    </row>
    <row r="52" spans="1:7" ht="45" x14ac:dyDescent="0.25">
      <c r="A52" s="6" t="s">
        <v>699</v>
      </c>
      <c r="B52" s="23" t="s">
        <v>700</v>
      </c>
      <c r="C52" s="8"/>
      <c r="D52" s="6"/>
      <c r="E52" s="51"/>
      <c r="F52" s="51"/>
      <c r="G52" s="3" t="s">
        <v>29</v>
      </c>
    </row>
    <row r="53" spans="1:7" x14ac:dyDescent="0.25">
      <c r="A53" s="6"/>
      <c r="B53" s="23" t="s">
        <v>237</v>
      </c>
      <c r="C53" s="8"/>
      <c r="D53" s="6" t="s">
        <v>9</v>
      </c>
      <c r="E53" s="51">
        <v>100</v>
      </c>
      <c r="F53" s="51">
        <v>100</v>
      </c>
      <c r="G53" s="3"/>
    </row>
    <row r="54" spans="1:7" x14ac:dyDescent="0.25">
      <c r="A54" s="6"/>
      <c r="B54" s="23" t="s">
        <v>77</v>
      </c>
      <c r="C54" s="8"/>
      <c r="D54" s="6" t="s">
        <v>9</v>
      </c>
      <c r="E54" s="51">
        <v>100</v>
      </c>
      <c r="F54" s="51">
        <v>100</v>
      </c>
      <c r="G54" s="3"/>
    </row>
    <row r="55" spans="1:7" x14ac:dyDescent="0.25">
      <c r="A55" s="6"/>
      <c r="B55" s="23" t="s">
        <v>78</v>
      </c>
      <c r="C55" s="8"/>
      <c r="D55" s="6" t="s">
        <v>9</v>
      </c>
      <c r="E55" s="51">
        <v>100</v>
      </c>
      <c r="F55" s="51">
        <v>100</v>
      </c>
      <c r="G55" s="3"/>
    </row>
    <row r="56" spans="1:7" ht="45" x14ac:dyDescent="0.25">
      <c r="A56" s="6"/>
      <c r="B56" s="23" t="s">
        <v>701</v>
      </c>
      <c r="C56" s="6" t="s">
        <v>702</v>
      </c>
      <c r="D56" s="6" t="s">
        <v>925</v>
      </c>
      <c r="E56" s="52">
        <v>2</v>
      </c>
      <c r="F56" s="52">
        <v>2</v>
      </c>
      <c r="G56" s="3"/>
    </row>
    <row r="57" spans="1:7" ht="45" x14ac:dyDescent="0.25">
      <c r="A57" s="6"/>
      <c r="B57" s="23" t="s">
        <v>703</v>
      </c>
      <c r="C57" s="6" t="s">
        <v>704</v>
      </c>
      <c r="D57" s="6" t="s">
        <v>925</v>
      </c>
      <c r="E57" s="52">
        <v>2</v>
      </c>
      <c r="F57" s="52">
        <v>2</v>
      </c>
      <c r="G57" s="3"/>
    </row>
    <row r="58" spans="1:7" ht="45" x14ac:dyDescent="0.25">
      <c r="A58" s="6"/>
      <c r="B58" s="23" t="s">
        <v>705</v>
      </c>
      <c r="C58" s="6" t="s">
        <v>706</v>
      </c>
      <c r="D58" s="6" t="s">
        <v>925</v>
      </c>
      <c r="E58" s="52">
        <v>2</v>
      </c>
      <c r="F58" s="52">
        <v>2</v>
      </c>
      <c r="G58" s="3"/>
    </row>
    <row r="59" spans="1:7" ht="45" x14ac:dyDescent="0.25">
      <c r="A59" s="6"/>
      <c r="B59" s="23" t="s">
        <v>707</v>
      </c>
      <c r="C59" s="6" t="s">
        <v>708</v>
      </c>
      <c r="D59" s="6" t="s">
        <v>925</v>
      </c>
      <c r="E59" s="52">
        <v>2</v>
      </c>
      <c r="F59" s="52">
        <v>2</v>
      </c>
      <c r="G59" s="3"/>
    </row>
    <row r="60" spans="1:7" ht="30" x14ac:dyDescent="0.25">
      <c r="A60" s="6" t="s">
        <v>709</v>
      </c>
      <c r="B60" s="23" t="s">
        <v>710</v>
      </c>
      <c r="C60" s="8"/>
      <c r="D60" s="6"/>
      <c r="E60" s="51"/>
      <c r="F60" s="51"/>
      <c r="G60" s="3" t="s">
        <v>29</v>
      </c>
    </row>
    <row r="61" spans="1:7" x14ac:dyDescent="0.25">
      <c r="A61" s="25"/>
      <c r="B61" s="23" t="s">
        <v>215</v>
      </c>
      <c r="C61" s="8"/>
      <c r="D61" s="6" t="s">
        <v>925</v>
      </c>
      <c r="E61" s="54">
        <v>0.5</v>
      </c>
      <c r="F61" s="54">
        <v>0.5</v>
      </c>
      <c r="G61" s="3"/>
    </row>
    <row r="62" spans="1:7" x14ac:dyDescent="0.25">
      <c r="A62" s="25"/>
      <c r="B62" s="23" t="s">
        <v>272</v>
      </c>
      <c r="C62" s="8"/>
      <c r="D62" s="6" t="s">
        <v>925</v>
      </c>
      <c r="E62" s="64">
        <v>0.4</v>
      </c>
      <c r="F62" s="54">
        <v>0.6</v>
      </c>
      <c r="G62" s="3"/>
    </row>
    <row r="63" spans="1:7" ht="60" x14ac:dyDescent="0.25">
      <c r="A63" s="25"/>
      <c r="B63" s="23" t="s">
        <v>711</v>
      </c>
      <c r="C63" s="6" t="s">
        <v>712</v>
      </c>
      <c r="D63" s="6" t="s">
        <v>925</v>
      </c>
      <c r="E63" s="52">
        <v>40</v>
      </c>
      <c r="F63" s="52">
        <v>48</v>
      </c>
      <c r="G63" s="22"/>
    </row>
    <row r="64" spans="1:7" ht="60" x14ac:dyDescent="0.25">
      <c r="A64" s="25"/>
      <c r="B64" s="23" t="s">
        <v>713</v>
      </c>
      <c r="C64" s="6" t="s">
        <v>714</v>
      </c>
      <c r="D64" s="6" t="s">
        <v>925</v>
      </c>
      <c r="E64" s="52">
        <v>36</v>
      </c>
      <c r="F64" s="52">
        <v>52</v>
      </c>
    </row>
    <row r="65" spans="1:8" ht="30" x14ac:dyDescent="0.25">
      <c r="A65" s="25"/>
      <c r="B65" s="23" t="s">
        <v>697</v>
      </c>
      <c r="C65" s="6" t="s">
        <v>698</v>
      </c>
      <c r="D65" s="6" t="s">
        <v>817</v>
      </c>
      <c r="E65" s="52">
        <v>8692</v>
      </c>
      <c r="F65" s="52">
        <v>9660</v>
      </c>
      <c r="G65" s="22"/>
      <c r="H65" s="22"/>
    </row>
    <row r="66" spans="1:8" ht="60" x14ac:dyDescent="0.25">
      <c r="A66" s="10" t="s">
        <v>716</v>
      </c>
      <c r="B66" s="19" t="s">
        <v>715</v>
      </c>
      <c r="C66" s="8"/>
      <c r="D66" s="8"/>
      <c r="E66" s="55"/>
      <c r="F66" s="55"/>
    </row>
    <row r="67" spans="1:8" ht="45" x14ac:dyDescent="0.25">
      <c r="A67" s="6" t="s">
        <v>718</v>
      </c>
      <c r="B67" s="23" t="s">
        <v>717</v>
      </c>
      <c r="C67" s="8"/>
      <c r="D67" s="6" t="s">
        <v>9</v>
      </c>
      <c r="E67" s="51">
        <v>0</v>
      </c>
      <c r="F67" s="51">
        <v>0</v>
      </c>
      <c r="G67" s="3" t="s">
        <v>731</v>
      </c>
    </row>
    <row r="68" spans="1:8" ht="49.5" customHeight="1" x14ac:dyDescent="0.25">
      <c r="A68" s="6"/>
      <c r="B68" s="23" t="s">
        <v>719</v>
      </c>
      <c r="C68" s="6" t="s">
        <v>720</v>
      </c>
      <c r="D68" s="6" t="s">
        <v>925</v>
      </c>
      <c r="E68" s="52">
        <v>2</v>
      </c>
      <c r="F68" s="52">
        <v>2</v>
      </c>
      <c r="G68" s="22"/>
    </row>
    <row r="69" spans="1:8" ht="49.5" customHeight="1" x14ac:dyDescent="0.25">
      <c r="A69" s="6"/>
      <c r="B69" s="23" t="s">
        <v>721</v>
      </c>
      <c r="C69" s="6" t="s">
        <v>724</v>
      </c>
      <c r="D69" s="6" t="s">
        <v>925</v>
      </c>
      <c r="E69" s="52"/>
      <c r="F69" s="52"/>
    </row>
    <row r="70" spans="1:8" ht="45" x14ac:dyDescent="0.25">
      <c r="A70" s="6"/>
      <c r="B70" s="23" t="s">
        <v>722</v>
      </c>
      <c r="C70" s="6" t="s">
        <v>723</v>
      </c>
      <c r="D70" s="6" t="s">
        <v>925</v>
      </c>
      <c r="E70" s="52"/>
      <c r="F70" s="52"/>
      <c r="G70" s="22"/>
    </row>
    <row r="71" spans="1:8" ht="45" x14ac:dyDescent="0.25">
      <c r="A71" s="6"/>
      <c r="B71" s="23" t="s">
        <v>725</v>
      </c>
      <c r="C71" s="6" t="s">
        <v>726</v>
      </c>
      <c r="D71" s="6" t="s">
        <v>925</v>
      </c>
      <c r="E71" s="52">
        <v>2</v>
      </c>
      <c r="F71" s="52">
        <v>2</v>
      </c>
    </row>
    <row r="72" spans="1:8" ht="30" x14ac:dyDescent="0.25">
      <c r="A72" s="6"/>
      <c r="B72" s="23" t="s">
        <v>727</v>
      </c>
      <c r="C72" s="6" t="s">
        <v>728</v>
      </c>
      <c r="D72" s="6" t="s">
        <v>925</v>
      </c>
      <c r="E72" s="52"/>
      <c r="F72" s="52"/>
    </row>
    <row r="73" spans="1:8" ht="45" x14ac:dyDescent="0.25">
      <c r="A73" s="6"/>
      <c r="B73" s="23" t="s">
        <v>729</v>
      </c>
      <c r="C73" s="6" t="s">
        <v>730</v>
      </c>
      <c r="D73" s="6" t="s">
        <v>925</v>
      </c>
      <c r="E73" s="52"/>
      <c r="F73" s="52"/>
    </row>
    <row r="74" spans="1:8" ht="45" x14ac:dyDescent="0.25">
      <c r="A74" s="10" t="s">
        <v>732</v>
      </c>
      <c r="B74" s="19" t="s">
        <v>733</v>
      </c>
      <c r="C74" s="8"/>
      <c r="D74" s="8"/>
      <c r="E74" s="55"/>
      <c r="F74" s="55"/>
    </row>
    <row r="75" spans="1:8" ht="45" x14ac:dyDescent="0.25">
      <c r="A75" s="6" t="s">
        <v>735</v>
      </c>
      <c r="B75" s="23" t="s">
        <v>734</v>
      </c>
      <c r="C75" s="6"/>
      <c r="D75" s="6" t="s">
        <v>927</v>
      </c>
      <c r="E75" s="54">
        <v>24.9</v>
      </c>
      <c r="F75" s="54">
        <v>24.07</v>
      </c>
      <c r="G75" s="3" t="s">
        <v>53</v>
      </c>
    </row>
    <row r="76" spans="1:8" ht="45" x14ac:dyDescent="0.25">
      <c r="A76" s="8"/>
      <c r="B76" s="23" t="s">
        <v>736</v>
      </c>
      <c r="C76" s="6" t="s">
        <v>738</v>
      </c>
      <c r="D76" s="6" t="s">
        <v>927</v>
      </c>
      <c r="E76" s="54">
        <v>216009</v>
      </c>
      <c r="F76" s="54">
        <v>255598</v>
      </c>
    </row>
    <row r="77" spans="1:8" ht="30" x14ac:dyDescent="0.25">
      <c r="A77" s="8"/>
      <c r="B77" s="23" t="s">
        <v>697</v>
      </c>
      <c r="C77" s="6" t="s">
        <v>698</v>
      </c>
      <c r="D77" s="6" t="s">
        <v>817</v>
      </c>
      <c r="E77" s="52">
        <v>8692</v>
      </c>
      <c r="F77" s="52">
        <v>8764</v>
      </c>
    </row>
    <row r="78" spans="1:8" ht="45" x14ac:dyDescent="0.25">
      <c r="A78" s="6" t="s">
        <v>606</v>
      </c>
      <c r="B78" s="23" t="s">
        <v>739</v>
      </c>
      <c r="C78" s="6"/>
      <c r="D78" s="6" t="s">
        <v>9</v>
      </c>
      <c r="E78" s="51">
        <v>33</v>
      </c>
      <c r="F78" s="51">
        <v>36.799999999999997</v>
      </c>
      <c r="G78" s="3" t="s">
        <v>53</v>
      </c>
    </row>
    <row r="79" spans="1:8" ht="60" x14ac:dyDescent="0.25">
      <c r="A79" s="8"/>
      <c r="B79" s="23" t="s">
        <v>740</v>
      </c>
      <c r="C79" s="6" t="s">
        <v>737</v>
      </c>
      <c r="D79" s="6" t="s">
        <v>927</v>
      </c>
      <c r="E79" s="54">
        <v>6484</v>
      </c>
      <c r="F79" s="54">
        <v>6944</v>
      </c>
      <c r="G79" s="3"/>
    </row>
    <row r="80" spans="1:8" ht="45" x14ac:dyDescent="0.25">
      <c r="A80" s="8"/>
      <c r="B80" s="23" t="s">
        <v>736</v>
      </c>
      <c r="C80" s="6" t="s">
        <v>738</v>
      </c>
      <c r="D80" s="6" t="s">
        <v>927</v>
      </c>
      <c r="E80" s="54">
        <v>216009</v>
      </c>
      <c r="F80" s="54">
        <v>255598</v>
      </c>
      <c r="G80" s="3"/>
    </row>
    <row r="81" spans="1:7" ht="45" x14ac:dyDescent="0.25">
      <c r="A81" s="10" t="s">
        <v>742</v>
      </c>
      <c r="B81" s="19" t="s">
        <v>741</v>
      </c>
      <c r="C81" s="8"/>
      <c r="D81" s="8"/>
      <c r="E81" s="55"/>
      <c r="F81" s="55"/>
    </row>
    <row r="82" spans="1:7" ht="30" x14ac:dyDescent="0.25">
      <c r="A82" s="6" t="s">
        <v>743</v>
      </c>
      <c r="B82" s="23" t="s">
        <v>744</v>
      </c>
      <c r="C82" s="8"/>
      <c r="D82" s="14" t="s">
        <v>9</v>
      </c>
      <c r="E82" s="51">
        <v>0</v>
      </c>
      <c r="F82" s="51">
        <v>0</v>
      </c>
      <c r="G82" s="3" t="s">
        <v>53</v>
      </c>
    </row>
    <row r="83" spans="1:7" ht="45" x14ac:dyDescent="0.25">
      <c r="A83" s="6"/>
      <c r="B83" s="23" t="s">
        <v>745</v>
      </c>
      <c r="C83" s="6" t="s">
        <v>746</v>
      </c>
      <c r="D83" s="14" t="s">
        <v>925</v>
      </c>
      <c r="E83" s="52">
        <v>0</v>
      </c>
      <c r="F83" s="52">
        <v>0</v>
      </c>
      <c r="G83" s="3"/>
    </row>
    <row r="84" spans="1:7" ht="30" x14ac:dyDescent="0.25">
      <c r="A84" s="6"/>
      <c r="B84" s="23" t="s">
        <v>747</v>
      </c>
      <c r="C84" s="6" t="s">
        <v>748</v>
      </c>
      <c r="D84" s="14" t="s">
        <v>925</v>
      </c>
      <c r="E84" s="52">
        <v>2</v>
      </c>
      <c r="F84" s="52">
        <v>2</v>
      </c>
      <c r="G84" s="3"/>
    </row>
    <row r="85" spans="1:7" ht="45" x14ac:dyDescent="0.25">
      <c r="A85" s="10" t="s">
        <v>750</v>
      </c>
      <c r="B85" s="19" t="s">
        <v>749</v>
      </c>
      <c r="C85" s="8"/>
      <c r="D85" s="8"/>
      <c r="E85" s="55"/>
      <c r="F85" s="55"/>
    </row>
    <row r="86" spans="1:7" ht="45" x14ac:dyDescent="0.25">
      <c r="A86" s="6" t="s">
        <v>752</v>
      </c>
      <c r="B86" s="23" t="s">
        <v>751</v>
      </c>
      <c r="C86" s="8"/>
      <c r="D86" s="14" t="s">
        <v>9</v>
      </c>
      <c r="E86" s="51">
        <v>100</v>
      </c>
      <c r="F86" s="51">
        <v>100</v>
      </c>
      <c r="G86" s="3" t="s">
        <v>731</v>
      </c>
    </row>
    <row r="87" spans="1:7" ht="45" x14ac:dyDescent="0.25">
      <c r="A87" s="8"/>
      <c r="B87" s="23" t="s">
        <v>753</v>
      </c>
      <c r="C87" s="6" t="s">
        <v>754</v>
      </c>
      <c r="D87" s="14" t="s">
        <v>925</v>
      </c>
      <c r="E87" s="52">
        <v>2</v>
      </c>
      <c r="F87" s="52">
        <v>2</v>
      </c>
    </row>
    <row r="88" spans="1:7" ht="45" x14ac:dyDescent="0.25">
      <c r="A88" s="8"/>
      <c r="B88" s="23" t="s">
        <v>707</v>
      </c>
      <c r="C88" s="6" t="s">
        <v>708</v>
      </c>
      <c r="D88" s="14" t="s">
        <v>925</v>
      </c>
      <c r="E88" s="52">
        <v>2</v>
      </c>
      <c r="F88" s="52">
        <v>2</v>
      </c>
    </row>
    <row r="89" spans="1:7" ht="45" x14ac:dyDescent="0.25">
      <c r="A89" s="6" t="s">
        <v>755</v>
      </c>
      <c r="B89" s="23" t="s">
        <v>756</v>
      </c>
      <c r="C89" s="6"/>
      <c r="D89" s="14" t="s">
        <v>9</v>
      </c>
      <c r="E89" s="51">
        <v>100</v>
      </c>
      <c r="F89" s="51">
        <v>100</v>
      </c>
      <c r="G89" s="3" t="s">
        <v>731</v>
      </c>
    </row>
    <row r="90" spans="1:7" ht="45" x14ac:dyDescent="0.25">
      <c r="A90" s="8"/>
      <c r="B90" s="23" t="s">
        <v>757</v>
      </c>
      <c r="C90" s="6" t="s">
        <v>758</v>
      </c>
      <c r="D90" s="14" t="s">
        <v>925</v>
      </c>
      <c r="E90" s="52">
        <v>2</v>
      </c>
      <c r="F90" s="52">
        <v>2</v>
      </c>
    </row>
    <row r="91" spans="1:7" ht="45" x14ac:dyDescent="0.25">
      <c r="A91" s="8"/>
      <c r="B91" s="23" t="s">
        <v>707</v>
      </c>
      <c r="C91" s="6" t="s">
        <v>748</v>
      </c>
      <c r="D91" s="14" t="s">
        <v>925</v>
      </c>
      <c r="E91" s="52">
        <v>2</v>
      </c>
      <c r="F91" s="52">
        <v>2</v>
      </c>
    </row>
    <row r="92" spans="1:7" ht="45" x14ac:dyDescent="0.25">
      <c r="A92" s="6" t="s">
        <v>759</v>
      </c>
      <c r="B92" s="23" t="s">
        <v>760</v>
      </c>
      <c r="C92" s="6"/>
      <c r="D92" s="14" t="s">
        <v>9</v>
      </c>
      <c r="E92" s="51">
        <v>0</v>
      </c>
      <c r="F92" s="51">
        <v>0</v>
      </c>
      <c r="G92" s="3" t="s">
        <v>731</v>
      </c>
    </row>
    <row r="93" spans="1:7" ht="45" x14ac:dyDescent="0.25">
      <c r="A93" s="8"/>
      <c r="B93" s="23" t="s">
        <v>761</v>
      </c>
      <c r="C93" s="6" t="s">
        <v>762</v>
      </c>
      <c r="D93" s="14" t="s">
        <v>925</v>
      </c>
      <c r="E93" s="52">
        <v>0</v>
      </c>
      <c r="F93" s="52">
        <v>0</v>
      </c>
    </row>
    <row r="94" spans="1:7" ht="45" x14ac:dyDescent="0.25">
      <c r="A94" s="8"/>
      <c r="B94" s="23" t="s">
        <v>707</v>
      </c>
      <c r="C94" s="6" t="s">
        <v>708</v>
      </c>
      <c r="D94" s="14" t="s">
        <v>925</v>
      </c>
      <c r="E94" s="52">
        <v>2</v>
      </c>
      <c r="F94" s="52">
        <v>2</v>
      </c>
    </row>
    <row r="95" spans="1:7" ht="45" x14ac:dyDescent="0.25">
      <c r="A95" s="6" t="s">
        <v>763</v>
      </c>
      <c r="B95" s="23" t="s">
        <v>764</v>
      </c>
      <c r="C95" s="6"/>
      <c r="D95" s="14" t="s">
        <v>9</v>
      </c>
      <c r="E95" s="51">
        <v>0</v>
      </c>
      <c r="F95" s="51">
        <v>0</v>
      </c>
      <c r="G95" s="3" t="s">
        <v>731</v>
      </c>
    </row>
    <row r="96" spans="1:7" ht="45" x14ac:dyDescent="0.25">
      <c r="A96" s="8"/>
      <c r="B96" s="23" t="s">
        <v>765</v>
      </c>
      <c r="C96" s="6" t="s">
        <v>766</v>
      </c>
      <c r="D96" s="14" t="s">
        <v>925</v>
      </c>
      <c r="E96" s="52">
        <v>0</v>
      </c>
      <c r="F96" s="52">
        <v>0</v>
      </c>
    </row>
    <row r="97" spans="1:7" ht="45" x14ac:dyDescent="0.25">
      <c r="A97" s="8"/>
      <c r="B97" s="23" t="s">
        <v>707</v>
      </c>
      <c r="C97" s="6" t="s">
        <v>708</v>
      </c>
      <c r="D97" s="14" t="s">
        <v>925</v>
      </c>
      <c r="E97" s="52">
        <v>2</v>
      </c>
      <c r="F97" s="52">
        <v>2</v>
      </c>
    </row>
    <row r="98" spans="1:7" ht="30" x14ac:dyDescent="0.25">
      <c r="A98" s="10" t="s">
        <v>768</v>
      </c>
      <c r="B98" s="19" t="s">
        <v>767</v>
      </c>
      <c r="C98" s="8"/>
      <c r="D98" s="8"/>
      <c r="E98" s="55"/>
      <c r="F98" s="55"/>
    </row>
    <row r="99" spans="1:7" ht="90" x14ac:dyDescent="0.25">
      <c r="A99" s="6" t="s">
        <v>769</v>
      </c>
      <c r="B99" s="23" t="s">
        <v>957</v>
      </c>
      <c r="C99" s="8"/>
      <c r="D99" s="14"/>
      <c r="E99" s="51"/>
      <c r="F99" s="51"/>
      <c r="G99" s="3" t="s">
        <v>115</v>
      </c>
    </row>
    <row r="100" spans="1:7" ht="90" x14ac:dyDescent="0.25">
      <c r="A100" s="6"/>
      <c r="B100" s="38" t="s">
        <v>958</v>
      </c>
      <c r="C100" s="6" t="s">
        <v>770</v>
      </c>
      <c r="D100" s="14" t="s">
        <v>9</v>
      </c>
      <c r="E100" s="51"/>
      <c r="F100" s="51" t="e">
        <f>F104/$E$108*100</f>
        <v>#DIV/0!</v>
      </c>
      <c r="G100" s="3"/>
    </row>
    <row r="101" spans="1:7" ht="90" x14ac:dyDescent="0.25">
      <c r="A101" s="6"/>
      <c r="B101" s="38" t="s">
        <v>959</v>
      </c>
      <c r="C101" s="6" t="s">
        <v>770</v>
      </c>
      <c r="D101" s="14" t="s">
        <v>9</v>
      </c>
      <c r="E101" s="51"/>
      <c r="F101" s="51" t="e">
        <f t="shared" ref="F101:F103" si="2">F105/$E$108*100</f>
        <v>#DIV/0!</v>
      </c>
      <c r="G101" s="3"/>
    </row>
    <row r="102" spans="1:7" ht="90" x14ac:dyDescent="0.25">
      <c r="A102" s="6"/>
      <c r="B102" s="38" t="s">
        <v>960</v>
      </c>
      <c r="C102" s="6" t="s">
        <v>770</v>
      </c>
      <c r="D102" s="14" t="s">
        <v>9</v>
      </c>
      <c r="E102" s="51"/>
      <c r="F102" s="51" t="e">
        <f t="shared" si="2"/>
        <v>#DIV/0!</v>
      </c>
      <c r="G102" s="3"/>
    </row>
    <row r="103" spans="1:7" ht="90" x14ac:dyDescent="0.25">
      <c r="A103" s="6"/>
      <c r="B103" s="38" t="s">
        <v>961</v>
      </c>
      <c r="C103" s="6" t="s">
        <v>770</v>
      </c>
      <c r="D103" s="14" t="s">
        <v>9</v>
      </c>
      <c r="E103" s="51"/>
      <c r="F103" s="51" t="e">
        <f t="shared" si="2"/>
        <v>#DIV/0!</v>
      </c>
      <c r="G103" s="3"/>
    </row>
    <row r="104" spans="1:7" ht="90" x14ac:dyDescent="0.25">
      <c r="A104" s="6"/>
      <c r="B104" s="38" t="s">
        <v>958</v>
      </c>
      <c r="C104" s="6" t="s">
        <v>770</v>
      </c>
      <c r="D104" s="14" t="s">
        <v>817</v>
      </c>
      <c r="E104" s="52"/>
      <c r="F104" s="52"/>
      <c r="G104" s="3"/>
    </row>
    <row r="105" spans="1:7" ht="90" x14ac:dyDescent="0.25">
      <c r="A105" s="6"/>
      <c r="B105" s="38" t="s">
        <v>959</v>
      </c>
      <c r="C105" s="6" t="s">
        <v>770</v>
      </c>
      <c r="D105" s="14" t="s">
        <v>817</v>
      </c>
      <c r="E105" s="52"/>
      <c r="F105" s="52"/>
      <c r="G105" s="3"/>
    </row>
    <row r="106" spans="1:7" ht="90" x14ac:dyDescent="0.25">
      <c r="A106" s="6"/>
      <c r="B106" s="38" t="s">
        <v>960</v>
      </c>
      <c r="C106" s="6" t="s">
        <v>770</v>
      </c>
      <c r="D106" s="14" t="s">
        <v>817</v>
      </c>
      <c r="E106" s="52"/>
      <c r="F106" s="52"/>
      <c r="G106" s="3"/>
    </row>
    <row r="107" spans="1:7" ht="90" x14ac:dyDescent="0.25">
      <c r="A107" s="6"/>
      <c r="B107" s="38" t="s">
        <v>961</v>
      </c>
      <c r="C107" s="6" t="s">
        <v>770</v>
      </c>
      <c r="D107" s="14" t="s">
        <v>817</v>
      </c>
      <c r="E107" s="52"/>
      <c r="F107" s="52"/>
      <c r="G107" s="3"/>
    </row>
    <row r="108" spans="1:7" ht="90" x14ac:dyDescent="0.25">
      <c r="A108" s="6"/>
      <c r="B108" s="23" t="s">
        <v>982</v>
      </c>
      <c r="C108" s="6" t="s">
        <v>770</v>
      </c>
      <c r="D108" s="14" t="s">
        <v>817</v>
      </c>
      <c r="E108" s="52"/>
      <c r="F108" s="52"/>
      <c r="G108" s="3"/>
    </row>
    <row r="109" spans="1:7" x14ac:dyDescent="0.25">
      <c r="E109" s="61"/>
      <c r="F109" s="61"/>
    </row>
    <row r="110" spans="1:7" x14ac:dyDescent="0.25">
      <c r="E110" s="61"/>
      <c r="F110" s="61"/>
    </row>
  </sheetData>
  <mergeCells count="8">
    <mergeCell ref="B11:B14"/>
    <mergeCell ref="A11:A14"/>
    <mergeCell ref="B38:B39"/>
    <mergeCell ref="A38:A39"/>
    <mergeCell ref="A3:E3"/>
    <mergeCell ref="A4:E4"/>
    <mergeCell ref="A7:E7"/>
    <mergeCell ref="A8:E8"/>
  </mergeCells>
  <pageMargins left="0.7" right="0.7" top="0.75" bottom="0.75" header="0.3" footer="0.3"/>
  <pageSetup paperSize="9" scale="6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</vt:lpstr>
      <vt:lpstr>Дошкольное</vt:lpstr>
      <vt:lpstr>Общее</vt:lpstr>
      <vt:lpstr>Дополнительное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Букреева Марина Юрьевна</cp:lastModifiedBy>
  <cp:lastPrinted>2014-10-16T03:51:53Z</cp:lastPrinted>
  <dcterms:created xsi:type="dcterms:W3CDTF">2014-10-09T17:11:14Z</dcterms:created>
  <dcterms:modified xsi:type="dcterms:W3CDTF">2016-05-19T09:31:17Z</dcterms:modified>
</cp:coreProperties>
</file>