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'Лист1'!$A$1:$N$90</definedName>
    <definedName name="_xlnm._FilterDatabase" localSheetId="0" hidden="1">'Лист1'!$A$1:$N$90</definedName>
  </definedNames>
  <calcPr/>
</workbook>
</file>

<file path=xl/sharedStrings.xml><?xml version="1.0" encoding="utf-8"?>
<sst xmlns="http://schemas.openxmlformats.org/spreadsheetml/2006/main" count="38" uniqueCount="38">
  <si>
    <t xml:space="preserve">ИТОГОВАЯ ОЦЕНОЧНАЯ ВЕДОМОСТЬ ПРОЕКТОВ (ПРОГРАММ),                                                                                                                                                                                                                                                        представленных на городской конкурс проектов (программ) в сфере в сфере профилактики незаконного потребления наркотических средств, психотропных веществ, антинаркотической пропаганды в 2025 году </t>
  </si>
  <si>
    <t xml:space="preserve">Занятое место</t>
  </si>
  <si>
    <t xml:space="preserve">Организация </t>
  </si>
  <si>
    <t xml:space="preserve">Наименование проекта </t>
  </si>
  <si>
    <t xml:space="preserve">Критерии оценки </t>
  </si>
  <si>
    <t xml:space="preserve">Лещук М.А.</t>
  </si>
  <si>
    <t xml:space="preserve">Милюкова С.А.</t>
  </si>
  <si>
    <t xml:space="preserve">Михайлов К.Н.</t>
  </si>
  <si>
    <t xml:space="preserve">Остривной В.П.</t>
  </si>
  <si>
    <t xml:space="preserve">Михеева Г.Ф.</t>
  </si>
  <si>
    <t xml:space="preserve">Сумма баллов </t>
  </si>
  <si>
    <t xml:space="preserve">Среднее арифметическое баллов</t>
  </si>
  <si>
    <t xml:space="preserve">Оценка критерия (исходя из весового значения)   </t>
  </si>
  <si>
    <t xml:space="preserve">Муниципальное автономное учреждение дополнительного образования «Спортивная школа олимпийского резерва»</t>
  </si>
  <si>
    <t xml:space="preserve">«ЗОЖигай 
с СШОРушкой»</t>
  </si>
  <si>
    <t xml:space="preserve">Актуальность, практическая и социальная значимость </t>
  </si>
  <si>
    <t xml:space="preserve">Масштабность (количество участников)  </t>
  </si>
  <si>
    <t xml:space="preserve">Экономическая целесообразность </t>
  </si>
  <si>
    <t xml:space="preserve">Инновационный подход при реализации </t>
  </si>
  <si>
    <t xml:space="preserve">Эффективность реализации </t>
  </si>
  <si>
    <t xml:space="preserve">ВСЕГО </t>
  </si>
  <si>
    <t xml:space="preserve">Муниципальное бюджетное общеобразовательное учреждение «Средняя школа №10»</t>
  </si>
  <si>
    <t xml:space="preserve">«Безопасное будущее – в наших руках»</t>
  </si>
  <si>
    <t xml:space="preserve">Муниципальное бюджетное учреждение
«Библиотечно-информационная система»</t>
  </si>
  <si>
    <t xml:space="preserve">«Библиоквесты «Молодежь → ЗА → ЗОЖ»</t>
  </si>
  <si>
    <t xml:space="preserve">ИТОГОВЫЙ БАЛЛ</t>
  </si>
  <si>
    <t xml:space="preserve">Муниципальное автономное учреждение «Молодежный центр» </t>
  </si>
  <si>
    <t xml:space="preserve">«Шепот подвала»</t>
  </si>
  <si>
    <t xml:space="preserve">Муниципальное бюджетное общеобразовательное учреждение «Средняя школа №42»</t>
  </si>
  <si>
    <t xml:space="preserve">«Агентство социальной рекламы»</t>
  </si>
  <si>
    <t xml:space="preserve">Муниципальное автономное учреждение дополнительного образования «Спортивная школа олимпийского резерва «Самотлор»</t>
  </si>
  <si>
    <t xml:space="preserve">«Молодежь 
в движении за ЗОЖ»</t>
  </si>
  <si>
    <t xml:space="preserve">Муниципальное бюджетное общеобразовательное учреждение «Средняя школа №19»</t>
  </si>
  <si>
    <t xml:space="preserve">«Недетские игры»</t>
  </si>
  <si>
    <t xml:space="preserve">Муниципальное бюджетное общеобразовательное учреждение «Средняя школа №44 с УИОП им. К.Д. Ушинского»</t>
  </si>
  <si>
    <t xml:space="preserve">«Чистый старт»</t>
  </si>
  <si>
    <t xml:space="preserve">Муниципальное бюджетное общеобразовательное учреждение «Средняя школа №43»</t>
  </si>
  <si>
    <t xml:space="preserve">«Здоровая страна начинается с тебя!»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</si>
</sst>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</numFmts>
  <fonts count="33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3.000000"/>
      <color theme="1"/>
      <name val="Calibri"/>
      <scheme val="minor"/>
    </font>
    <font>
      <b/>
      <sz val="14.000000"/>
      <color theme="1"/>
      <name val="Times New Roman"/>
    </font>
    <font>
      <sz val="14.000000"/>
      <color theme="1"/>
      <name val="Times New Roman"/>
    </font>
    <font>
      <b/>
      <sz val="16.000000"/>
      <name val="Times New Roman"/>
    </font>
    <font>
      <b/>
      <sz val="12.000000"/>
      <name val="Times New Roman"/>
    </font>
    <font>
      <b/>
      <sz val="13.000000"/>
      <name val="Times New Roman"/>
    </font>
    <font>
      <b/>
      <sz val="20.000000"/>
      <color theme="1"/>
      <name val="Times New Roman"/>
    </font>
    <font>
      <sz val="12.000000"/>
      <color theme="1"/>
      <name val="Times New Roman"/>
    </font>
    <font>
      <b/>
      <sz val="13.000000"/>
      <color theme="1"/>
      <name val="Times New Roman"/>
    </font>
    <font>
      <b/>
      <sz val="20.000000"/>
      <color theme="1"/>
      <name val="Calibri"/>
      <scheme val="minor"/>
    </font>
    <font>
      <b/>
      <sz val="13.000000"/>
      <color theme="1"/>
      <name val="Calibri"/>
      <scheme val="minor"/>
    </font>
    <font>
      <b/>
      <sz val="14.000000"/>
      <color theme="0"/>
      <name val="Times New Roman"/>
    </font>
    <font>
      <sz val="14.000000"/>
      <color theme="0"/>
      <name val="Times New Roman"/>
    </font>
    <font>
      <sz val="20.000000"/>
      <name val="Times New Roman"/>
    </font>
  </fonts>
  <fills count="4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4" tint="0.59996337778862896"/>
        <bgColor theme="4" tint="0.59996337778862896"/>
      </patternFill>
    </fill>
    <fill>
      <patternFill patternType="solid">
        <fgColor theme="4" tint="0.399945066682943"/>
        <bgColor theme="4" tint="0.399945066682943"/>
      </patternFill>
    </fill>
    <fill>
      <patternFill patternType="solid">
        <fgColor theme="4" tint="-0.24994659260841701"/>
        <bgColor theme="4" tint="-0.24994659260841701"/>
      </patternFill>
    </fill>
    <fill>
      <patternFill patternType="solid">
        <fgColor theme="4" tint="-0.249977111117893"/>
        <bgColor theme="4" tint="-0.249977111117893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34">
    <xf fontId="0" fillId="0" borderId="0" numFmtId="0" xfId="0"/>
    <xf fontId="0" fillId="33" borderId="0" numFmtId="0" xfId="0" applyFill="1" applyAlignment="1">
      <alignment horizontal="center"/>
    </xf>
    <xf fontId="19" fillId="0" borderId="0" numFmtId="0" xfId="0" applyFont="1" applyAlignment="1">
      <alignment horizontal="center"/>
    </xf>
    <xf fontId="20" fillId="0" borderId="0" numFmtId="0" xfId="0" applyFont="1" applyAlignment="1">
      <alignment horizontal="center" vertical="center" wrapText="1"/>
    </xf>
    <xf fontId="21" fillId="0" borderId="0" numFmtId="0" xfId="0" applyFont="1" applyAlignment="1">
      <alignment horizontal="center" vertical="center" wrapText="1"/>
    </xf>
    <xf fontId="21" fillId="0" borderId="9" numFmtId="0" xfId="0" applyFont="1" applyBorder="1" applyAlignment="1">
      <alignment horizontal="center" vertical="center" wrapText="1"/>
    </xf>
    <xf fontId="14" fillId="34" borderId="0" numFmtId="0" xfId="0" applyFont="1" applyFill="1" applyAlignment="1">
      <alignment horizontal="center" vertical="center"/>
    </xf>
    <xf fontId="22" fillId="34" borderId="10" numFmtId="0" xfId="0" applyFont="1" applyFill="1" applyBorder="1" applyAlignment="1">
      <alignment horizontal="center" textRotation="90" vertical="center"/>
    </xf>
    <xf fontId="23" fillId="33" borderId="10" numFmtId="0" xfId="0" applyFont="1" applyFill="1" applyBorder="1" applyAlignment="1">
      <alignment horizontal="center" vertical="center"/>
    </xf>
    <xf fontId="24" fillId="35" borderId="11" numFmtId="0" xfId="0" applyFont="1" applyFill="1" applyBorder="1" applyAlignment="1">
      <alignment horizontal="center" vertical="center"/>
    </xf>
    <xf fontId="24" fillId="36" borderId="11" numFmtId="0" xfId="0" applyFont="1" applyFill="1" applyBorder="1" applyAlignment="1">
      <alignment horizontal="center" vertical="center"/>
    </xf>
    <xf fontId="22" fillId="36" borderId="11" numFmtId="0" xfId="0" applyFont="1" applyFill="1" applyBorder="1" applyAlignment="1">
      <alignment horizontal="center" textRotation="90" vertical="center"/>
    </xf>
    <xf fontId="24" fillId="37" borderId="11" numFmtId="0" xfId="0" applyFont="1" applyFill="1" applyBorder="1" applyAlignment="1">
      <alignment horizontal="center" textRotation="90" vertical="center" wrapText="1"/>
    </xf>
    <xf fontId="25" fillId="0" borderId="12" numFmtId="0" xfId="0" applyFont="1" applyBorder="1" applyAlignment="1">
      <alignment horizontal="center" vertical="center" wrapText="1"/>
    </xf>
    <xf fontId="26" fillId="33" borderId="13" numFmtId="0" xfId="0" applyFont="1" applyFill="1" applyBorder="1" applyAlignment="1">
      <alignment horizontal="center" vertical="center" wrapText="1"/>
    </xf>
    <xf fontId="27" fillId="35" borderId="13" numFmtId="0" xfId="0" applyFont="1" applyFill="1" applyBorder="1" applyAlignment="1">
      <alignment horizontal="center" vertical="center" wrapText="1"/>
    </xf>
    <xf fontId="26" fillId="36" borderId="11" numFmtId="0" xfId="0" applyFont="1" applyFill="1" applyBorder="1" applyAlignment="1">
      <alignment horizontal="left" vertical="center" wrapText="1"/>
    </xf>
    <xf fontId="26" fillId="0" borderId="11" numFmtId="0" xfId="0" applyFont="1" applyBorder="1"/>
    <xf fontId="26" fillId="37" borderId="11" numFmtId="0" xfId="0" applyFont="1" applyFill="1" applyBorder="1"/>
    <xf fontId="0" fillId="0" borderId="14" numFmtId="0" xfId="0" applyBorder="1"/>
    <xf fontId="25" fillId="0" borderId="10" numFmtId="0" xfId="0" applyFont="1" applyBorder="1" applyAlignment="1">
      <alignment horizontal="center" vertical="center" wrapText="1"/>
    </xf>
    <xf fontId="26" fillId="33" borderId="14" numFmtId="0" xfId="0" applyFont="1" applyFill="1" applyBorder="1" applyAlignment="1">
      <alignment horizontal="center" vertical="center" wrapText="1"/>
    </xf>
    <xf fontId="27" fillId="35" borderId="11" numFmtId="0" xfId="0" applyFont="1" applyFill="1" applyBorder="1" applyAlignment="1">
      <alignment horizontal="center" vertical="center" wrapText="1"/>
    </xf>
    <xf fontId="28" fillId="0" borderId="10" numFmtId="0" xfId="0" applyFont="1" applyBorder="1" applyAlignment="1">
      <alignment horizontal="center" vertical="center" wrapText="1"/>
    </xf>
    <xf fontId="0" fillId="33" borderId="14" numFmtId="0" xfId="0" applyFill="1" applyBorder="1" applyAlignment="1">
      <alignment horizontal="center" vertical="center" wrapText="1"/>
    </xf>
    <xf fontId="29" fillId="35" borderId="11" numFmtId="0" xfId="0" applyFont="1" applyFill="1" applyBorder="1" applyAlignment="1">
      <alignment horizontal="center" vertical="center" wrapText="1"/>
    </xf>
    <xf fontId="0" fillId="33" borderId="15" numFmtId="0" xfId="0" applyFill="1" applyBorder="1" applyAlignment="1">
      <alignment horizontal="center" vertical="center" wrapText="1"/>
    </xf>
    <xf fontId="30" fillId="38" borderId="11" numFmtId="0" xfId="0" applyFont="1" applyFill="1" applyBorder="1" applyAlignment="1">
      <alignment horizontal="left" vertical="center" wrapText="1"/>
    </xf>
    <xf fontId="31" fillId="38" borderId="11" numFmtId="0" xfId="0" applyFont="1" applyFill="1" applyBorder="1"/>
    <xf fontId="31" fillId="39" borderId="11" numFmtId="0" xfId="0" applyFont="1" applyFill="1" applyBorder="1"/>
    <xf fontId="32" fillId="39" borderId="11" numFmtId="0" xfId="0" applyFont="1" applyFill="1" applyBorder="1"/>
    <xf fontId="26" fillId="39" borderId="11" numFmtId="0" xfId="0" applyFont="1" applyFill="1" applyBorder="1"/>
    <xf fontId="32" fillId="35" borderId="11" numFmtId="0" xfId="0" applyFont="1" applyFill="1" applyBorder="1"/>
    <xf fontId="0" fillId="0" borderId="14" numFmtId="0" xfId="0" applyBorder="1">
      <protection hidden="0" locked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10" workbookViewId="0">
      <selection activeCell="H56" activeCellId="0" sqref="H56"/>
    </sheetView>
  </sheetViews>
  <sheetFormatPr defaultColWidth="9" defaultRowHeight="14.25"/>
  <cols>
    <col customWidth="1" min="2" max="2" style="1" width="28"/>
    <col customWidth="1" min="3" max="3" style="2" width="27"/>
    <col customWidth="1" min="4" max="4" width="32.428571428571402"/>
    <col customWidth="1" min="10" max="10" width="9.4285714285714306"/>
    <col customWidth="1" min="12" max="12" width="11.4190476190476"/>
  </cols>
  <sheetData>
    <row r="1" ht="58.5" customHeight="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5"/>
      <c r="L1" s="5"/>
    </row>
    <row r="2" s="6" customFormat="1" ht="162.75" customHeight="1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2" t="s">
        <v>12</v>
      </c>
      <c r="N2" s="6"/>
      <c r="O2" s="6"/>
    </row>
    <row r="3" ht="30">
      <c r="A3" s="13">
        <v>1</v>
      </c>
      <c r="B3" s="14" t="s">
        <v>13</v>
      </c>
      <c r="C3" s="15" t="s">
        <v>14</v>
      </c>
      <c r="D3" s="16" t="s">
        <v>15</v>
      </c>
      <c r="E3" s="17">
        <v>100</v>
      </c>
      <c r="F3" s="17">
        <v>100</v>
      </c>
      <c r="G3" s="17">
        <v>50</v>
      </c>
      <c r="H3" s="17">
        <v>100</v>
      </c>
      <c r="I3" s="17">
        <v>100</v>
      </c>
      <c r="J3" s="18">
        <f>SUM(E3:I3)</f>
        <v>450</v>
      </c>
      <c r="K3" s="18">
        <f>J3/5</f>
        <v>90</v>
      </c>
      <c r="L3" s="18">
        <f>K3*10%</f>
        <v>9</v>
      </c>
      <c r="M3" s="19"/>
    </row>
    <row r="4" ht="30">
      <c r="A4" s="20"/>
      <c r="B4" s="21"/>
      <c r="C4" s="22"/>
      <c r="D4" s="16" t="s">
        <v>16</v>
      </c>
      <c r="E4" s="17">
        <v>75</v>
      </c>
      <c r="F4" s="17">
        <v>100</v>
      </c>
      <c r="G4" s="17">
        <v>75</v>
      </c>
      <c r="H4" s="17">
        <v>100</v>
      </c>
      <c r="I4" s="17">
        <v>75</v>
      </c>
      <c r="J4" s="18">
        <f>SUM(E4:I4)</f>
        <v>425</v>
      </c>
      <c r="K4" s="18">
        <f>J4/5</f>
        <v>85</v>
      </c>
      <c r="L4" s="18">
        <f>K4*10%</f>
        <v>8.5</v>
      </c>
      <c r="M4" s="19"/>
    </row>
    <row r="5" ht="30">
      <c r="A5" s="23"/>
      <c r="B5" s="24"/>
      <c r="C5" s="25"/>
      <c r="D5" s="16" t="s">
        <v>17</v>
      </c>
      <c r="E5" s="17">
        <v>75</v>
      </c>
      <c r="F5" s="17">
        <v>50</v>
      </c>
      <c r="G5" s="17">
        <v>75</v>
      </c>
      <c r="H5" s="17">
        <v>100</v>
      </c>
      <c r="I5" s="17">
        <v>50</v>
      </c>
      <c r="J5" s="18">
        <f>SUM(E5:I5)</f>
        <v>350</v>
      </c>
      <c r="K5" s="18">
        <f>J5/5</f>
        <v>70</v>
      </c>
      <c r="L5" s="18">
        <f>K5*20%</f>
        <v>14</v>
      </c>
      <c r="M5" s="19"/>
    </row>
    <row r="6" ht="30">
      <c r="A6" s="23"/>
      <c r="B6" s="24"/>
      <c r="C6" s="25"/>
      <c r="D6" s="16" t="s">
        <v>18</v>
      </c>
      <c r="E6" s="17">
        <v>100</v>
      </c>
      <c r="F6" s="17">
        <v>100</v>
      </c>
      <c r="G6" s="17">
        <v>75</v>
      </c>
      <c r="H6" s="17">
        <v>100</v>
      </c>
      <c r="I6" s="17">
        <v>25</v>
      </c>
      <c r="J6" s="18">
        <f>SUM(E6:I6)</f>
        <v>400</v>
      </c>
      <c r="K6" s="18">
        <f>J6/5</f>
        <v>80</v>
      </c>
      <c r="L6" s="18">
        <f>K6*30%</f>
        <v>24</v>
      </c>
      <c r="M6" s="19"/>
    </row>
    <row r="7" ht="23.25">
      <c r="A7" s="23"/>
      <c r="B7" s="24"/>
      <c r="C7" s="25"/>
      <c r="D7" s="16" t="s">
        <v>19</v>
      </c>
      <c r="E7" s="17">
        <v>75</v>
      </c>
      <c r="F7" s="17">
        <v>100</v>
      </c>
      <c r="G7" s="17">
        <v>75</v>
      </c>
      <c r="H7" s="17">
        <v>100</v>
      </c>
      <c r="I7" s="17">
        <v>50</v>
      </c>
      <c r="J7" s="18">
        <f>SUM(E7:I7)</f>
        <v>400</v>
      </c>
      <c r="K7" s="18">
        <f>J7/5</f>
        <v>80</v>
      </c>
      <c r="L7" s="18">
        <f>K7*30%</f>
        <v>24</v>
      </c>
      <c r="M7" s="19"/>
    </row>
    <row r="8" ht="23.25">
      <c r="A8" s="23"/>
      <c r="B8" s="26"/>
      <c r="C8" s="25"/>
      <c r="D8" s="27" t="s">
        <v>20</v>
      </c>
      <c r="E8" s="28"/>
      <c r="F8" s="29"/>
      <c r="G8" s="28"/>
      <c r="H8" s="28"/>
      <c r="I8" s="28"/>
      <c r="J8" s="30"/>
      <c r="K8" s="31"/>
      <c r="L8" s="32">
        <f>SUM(L3:L7)</f>
        <v>79.5</v>
      </c>
      <c r="M8" s="19"/>
    </row>
    <row r="9" ht="33.75" customHeight="1">
      <c r="A9" s="20">
        <v>2</v>
      </c>
      <c r="B9" s="14" t="s">
        <v>21</v>
      </c>
      <c r="C9" s="22" t="s">
        <v>22</v>
      </c>
      <c r="D9" s="16" t="s">
        <v>15</v>
      </c>
      <c r="E9" s="17">
        <v>50</v>
      </c>
      <c r="F9" s="17">
        <v>75</v>
      </c>
      <c r="G9" s="17">
        <v>75</v>
      </c>
      <c r="H9" s="17">
        <v>100</v>
      </c>
      <c r="I9" s="17">
        <v>100</v>
      </c>
      <c r="J9" s="18">
        <f t="shared" ref="J9:J55" si="0">SUM(E9:I9)</f>
        <v>400</v>
      </c>
      <c r="K9" s="18">
        <f t="shared" ref="K9:K55" si="1">J9/5</f>
        <v>80</v>
      </c>
      <c r="L9" s="18">
        <f t="shared" ref="L9:L10" si="2">K9*10%</f>
        <v>8</v>
      </c>
      <c r="M9" s="19"/>
    </row>
    <row r="10" ht="33.75" customHeight="1">
      <c r="A10" s="20"/>
      <c r="B10" s="21"/>
      <c r="C10" s="22"/>
      <c r="D10" s="16" t="s">
        <v>16</v>
      </c>
      <c r="E10" s="17">
        <v>25</v>
      </c>
      <c r="F10" s="17">
        <v>100</v>
      </c>
      <c r="G10" s="17">
        <v>75</v>
      </c>
      <c r="H10" s="17">
        <v>75</v>
      </c>
      <c r="I10" s="17">
        <v>75</v>
      </c>
      <c r="J10" s="18">
        <f t="shared" si="0"/>
        <v>350</v>
      </c>
      <c r="K10" s="18">
        <f t="shared" si="1"/>
        <v>70</v>
      </c>
      <c r="L10" s="18">
        <f t="shared" si="2"/>
        <v>7</v>
      </c>
      <c r="M10" s="19"/>
    </row>
    <row r="11" ht="33" customHeight="1">
      <c r="A11" s="23"/>
      <c r="B11" s="24"/>
      <c r="C11" s="25"/>
      <c r="D11" s="16" t="s">
        <v>17</v>
      </c>
      <c r="E11" s="17">
        <v>50</v>
      </c>
      <c r="F11" s="17">
        <v>50</v>
      </c>
      <c r="G11" s="17">
        <v>75</v>
      </c>
      <c r="H11" s="17">
        <v>75</v>
      </c>
      <c r="I11" s="17">
        <v>75</v>
      </c>
      <c r="J11" s="18">
        <f t="shared" si="0"/>
        <v>325</v>
      </c>
      <c r="K11" s="18">
        <f t="shared" si="1"/>
        <v>65</v>
      </c>
      <c r="L11" s="18">
        <f>K11*20%</f>
        <v>13</v>
      </c>
      <c r="M11" s="19"/>
    </row>
    <row r="12" ht="30">
      <c r="A12" s="23"/>
      <c r="B12" s="24"/>
      <c r="C12" s="25"/>
      <c r="D12" s="16" t="s">
        <v>18</v>
      </c>
      <c r="E12" s="17">
        <v>75</v>
      </c>
      <c r="F12" s="17">
        <v>50</v>
      </c>
      <c r="G12" s="17">
        <v>50</v>
      </c>
      <c r="H12" s="17">
        <v>50</v>
      </c>
      <c r="I12" s="17">
        <v>75</v>
      </c>
      <c r="J12" s="18">
        <f t="shared" si="0"/>
        <v>300</v>
      </c>
      <c r="K12" s="18">
        <f t="shared" si="1"/>
        <v>60</v>
      </c>
      <c r="L12" s="18">
        <f t="shared" ref="L12:L13" si="3">K12*30%</f>
        <v>18</v>
      </c>
      <c r="M12" s="19"/>
    </row>
    <row r="13" ht="30" customHeight="1">
      <c r="A13" s="23"/>
      <c r="B13" s="24"/>
      <c r="C13" s="25"/>
      <c r="D13" s="16" t="s">
        <v>19</v>
      </c>
      <c r="E13" s="17">
        <v>50</v>
      </c>
      <c r="F13" s="17">
        <v>50</v>
      </c>
      <c r="G13" s="17">
        <v>75</v>
      </c>
      <c r="H13" s="17">
        <v>50</v>
      </c>
      <c r="I13" s="17">
        <v>100</v>
      </c>
      <c r="J13" s="18">
        <f t="shared" si="0"/>
        <v>325</v>
      </c>
      <c r="K13" s="18">
        <f t="shared" si="1"/>
        <v>65</v>
      </c>
      <c r="L13" s="18">
        <f t="shared" si="3"/>
        <v>19.5</v>
      </c>
      <c r="M13" s="19"/>
    </row>
    <row r="14" ht="30" customHeight="1">
      <c r="A14" s="23"/>
      <c r="B14" s="26"/>
      <c r="C14" s="25"/>
      <c r="D14" s="27" t="s">
        <v>20</v>
      </c>
      <c r="E14" s="28"/>
      <c r="F14" s="29"/>
      <c r="G14" s="28"/>
      <c r="H14" s="28"/>
      <c r="I14" s="28"/>
      <c r="J14" s="30"/>
      <c r="K14" s="31"/>
      <c r="L14" s="32">
        <f>SUM(L9:L13)</f>
        <v>65.5</v>
      </c>
      <c r="M14" s="19"/>
    </row>
    <row r="15" ht="30" customHeight="1">
      <c r="A15" s="13">
        <v>3</v>
      </c>
      <c r="B15" s="14" t="s">
        <v>23</v>
      </c>
      <c r="C15" s="15" t="s">
        <v>24</v>
      </c>
      <c r="D15" s="16" t="s">
        <v>15</v>
      </c>
      <c r="E15" s="17">
        <v>100</v>
      </c>
      <c r="F15" s="17">
        <v>50</v>
      </c>
      <c r="G15" s="17">
        <v>50</v>
      </c>
      <c r="H15" s="17">
        <v>100</v>
      </c>
      <c r="I15" s="17">
        <v>100</v>
      </c>
      <c r="J15" s="18">
        <f>SUM(E15:I15)</f>
        <v>400</v>
      </c>
      <c r="K15" s="18">
        <f>J15/5</f>
        <v>80</v>
      </c>
      <c r="L15" s="18">
        <f>K15*10%</f>
        <v>8</v>
      </c>
      <c r="M15" s="33"/>
    </row>
    <row r="16" ht="30" customHeight="1">
      <c r="A16" s="20"/>
      <c r="B16" s="21"/>
      <c r="C16" s="22"/>
      <c r="D16" s="16" t="s">
        <v>16</v>
      </c>
      <c r="E16" s="17">
        <v>25</v>
      </c>
      <c r="F16" s="17">
        <v>50</v>
      </c>
      <c r="G16" s="17">
        <v>75</v>
      </c>
      <c r="H16" s="17">
        <v>100</v>
      </c>
      <c r="I16" s="17">
        <v>75</v>
      </c>
      <c r="J16" s="18">
        <f>SUM(E16:I16)</f>
        <v>325</v>
      </c>
      <c r="K16" s="18">
        <f>J16/5</f>
        <v>65</v>
      </c>
      <c r="L16" s="18">
        <f>K16*10%</f>
        <v>6.5</v>
      </c>
      <c r="M16" s="33"/>
    </row>
    <row r="17" ht="30" customHeight="1">
      <c r="A17" s="23"/>
      <c r="B17" s="24"/>
      <c r="C17" s="25"/>
      <c r="D17" s="16" t="s">
        <v>17</v>
      </c>
      <c r="E17" s="17">
        <v>50</v>
      </c>
      <c r="F17" s="17">
        <v>50</v>
      </c>
      <c r="G17" s="17">
        <v>25</v>
      </c>
      <c r="H17" s="17">
        <v>100</v>
      </c>
      <c r="I17" s="17">
        <v>75</v>
      </c>
      <c r="J17" s="18">
        <f>SUM(E17:I17)</f>
        <v>300</v>
      </c>
      <c r="K17" s="18">
        <f>J17/5</f>
        <v>60</v>
      </c>
      <c r="L17" s="18">
        <f>K17*20%</f>
        <v>12</v>
      </c>
      <c r="M17" s="33"/>
    </row>
    <row r="18" ht="30" customHeight="1">
      <c r="A18" s="23"/>
      <c r="B18" s="24"/>
      <c r="C18" s="25"/>
      <c r="D18" s="16" t="s">
        <v>18</v>
      </c>
      <c r="E18" s="17">
        <v>50</v>
      </c>
      <c r="F18" s="17">
        <v>25</v>
      </c>
      <c r="G18" s="17">
        <v>25</v>
      </c>
      <c r="H18" s="17">
        <v>100</v>
      </c>
      <c r="I18" s="17">
        <v>100</v>
      </c>
      <c r="J18" s="18">
        <f>SUM(E18:I18)</f>
        <v>300</v>
      </c>
      <c r="K18" s="18">
        <f>J18/5</f>
        <v>60</v>
      </c>
      <c r="L18" s="18">
        <f>K18*30%</f>
        <v>18</v>
      </c>
      <c r="M18" s="33"/>
    </row>
    <row r="19" ht="30" customHeight="1">
      <c r="A19" s="23"/>
      <c r="B19" s="24"/>
      <c r="C19" s="25"/>
      <c r="D19" s="16" t="s">
        <v>19</v>
      </c>
      <c r="E19" s="17">
        <v>50</v>
      </c>
      <c r="F19" s="17">
        <v>25</v>
      </c>
      <c r="G19" s="17">
        <v>25</v>
      </c>
      <c r="H19" s="17">
        <v>100</v>
      </c>
      <c r="I19" s="17">
        <v>75</v>
      </c>
      <c r="J19" s="18">
        <f>SUM(E19:I19)</f>
        <v>275</v>
      </c>
      <c r="K19" s="18">
        <f>J19/5</f>
        <v>55</v>
      </c>
      <c r="L19" s="18">
        <f>K19*30%</f>
        <v>16.5</v>
      </c>
      <c r="M19" s="33"/>
    </row>
    <row r="20" ht="30" customHeight="1">
      <c r="A20" s="23"/>
      <c r="B20" s="26"/>
      <c r="C20" s="25"/>
      <c r="D20" s="27" t="s">
        <v>25</v>
      </c>
      <c r="E20" s="28"/>
      <c r="F20" s="29"/>
      <c r="G20" s="28"/>
      <c r="H20" s="28"/>
      <c r="I20" s="28"/>
      <c r="J20" s="30"/>
      <c r="K20" s="31"/>
      <c r="L20" s="32">
        <f>SUM(L15:L19)</f>
        <v>61</v>
      </c>
      <c r="M20" s="33"/>
    </row>
    <row r="21" ht="30" customHeight="1">
      <c r="A21" s="13">
        <v>4</v>
      </c>
      <c r="B21" s="14" t="s">
        <v>26</v>
      </c>
      <c r="C21" s="15" t="s">
        <v>27</v>
      </c>
      <c r="D21" s="16" t="s">
        <v>15</v>
      </c>
      <c r="E21" s="17">
        <v>100</v>
      </c>
      <c r="F21" s="17">
        <v>25</v>
      </c>
      <c r="G21" s="17">
        <v>50</v>
      </c>
      <c r="H21" s="17">
        <v>100</v>
      </c>
      <c r="I21" s="17">
        <v>100</v>
      </c>
      <c r="J21" s="18">
        <f>SUM(E21:I21)</f>
        <v>375</v>
      </c>
      <c r="K21" s="18">
        <f>J21/5</f>
        <v>75</v>
      </c>
      <c r="L21" s="18">
        <f>K21*10%</f>
        <v>7.5</v>
      </c>
      <c r="M21" s="19"/>
    </row>
    <row r="22" ht="30" customHeight="1">
      <c r="A22" s="20"/>
      <c r="B22" s="21"/>
      <c r="C22" s="22"/>
      <c r="D22" s="16" t="s">
        <v>16</v>
      </c>
      <c r="E22" s="17">
        <v>50</v>
      </c>
      <c r="F22" s="17">
        <v>50</v>
      </c>
      <c r="G22" s="17">
        <v>50</v>
      </c>
      <c r="H22" s="17">
        <v>25</v>
      </c>
      <c r="I22" s="17">
        <v>25</v>
      </c>
      <c r="J22" s="18">
        <f>SUM(E22:I22)</f>
        <v>200</v>
      </c>
      <c r="K22" s="18">
        <f>J22/5</f>
        <v>40</v>
      </c>
      <c r="L22" s="18">
        <f>K22*10%</f>
        <v>4</v>
      </c>
      <c r="M22" s="19"/>
    </row>
    <row r="23" ht="30" customHeight="1">
      <c r="A23" s="23"/>
      <c r="B23" s="24"/>
      <c r="C23" s="25"/>
      <c r="D23" s="16" t="s">
        <v>17</v>
      </c>
      <c r="E23" s="17">
        <v>25</v>
      </c>
      <c r="F23" s="17">
        <v>25</v>
      </c>
      <c r="G23" s="17">
        <v>50</v>
      </c>
      <c r="H23" s="17">
        <v>75</v>
      </c>
      <c r="I23" s="17">
        <v>75</v>
      </c>
      <c r="J23" s="18">
        <f>SUM(E23:I23)</f>
        <v>250</v>
      </c>
      <c r="K23" s="18">
        <f>J23/5</f>
        <v>50</v>
      </c>
      <c r="L23" s="18">
        <f>K23*20%</f>
        <v>10</v>
      </c>
      <c r="M23" s="19"/>
    </row>
    <row r="24" ht="30" customHeight="1">
      <c r="A24" s="23"/>
      <c r="B24" s="24"/>
      <c r="C24" s="25"/>
      <c r="D24" s="16" t="s">
        <v>18</v>
      </c>
      <c r="E24" s="17">
        <v>75</v>
      </c>
      <c r="F24" s="17">
        <v>25</v>
      </c>
      <c r="G24" s="17">
        <v>25</v>
      </c>
      <c r="H24" s="17">
        <v>75</v>
      </c>
      <c r="I24" s="17">
        <v>75</v>
      </c>
      <c r="J24" s="18">
        <f>SUM(E24:I24)</f>
        <v>275</v>
      </c>
      <c r="K24" s="18">
        <f>J24/5</f>
        <v>55</v>
      </c>
      <c r="L24" s="18">
        <f>K24*30%</f>
        <v>16.5</v>
      </c>
      <c r="M24" s="19"/>
    </row>
    <row r="25" ht="30" customHeight="1">
      <c r="A25" s="23"/>
      <c r="B25" s="24"/>
      <c r="C25" s="25"/>
      <c r="D25" s="16" t="s">
        <v>19</v>
      </c>
      <c r="E25" s="17">
        <v>75</v>
      </c>
      <c r="F25" s="17">
        <v>25</v>
      </c>
      <c r="G25" s="17">
        <v>50</v>
      </c>
      <c r="H25" s="17">
        <v>75</v>
      </c>
      <c r="I25" s="17">
        <v>75</v>
      </c>
      <c r="J25" s="18">
        <f>SUM(E25:I25)</f>
        <v>300</v>
      </c>
      <c r="K25" s="18">
        <f>J25/5</f>
        <v>60</v>
      </c>
      <c r="L25" s="18">
        <f>K25*30%</f>
        <v>18</v>
      </c>
      <c r="M25" s="19"/>
    </row>
    <row r="26" ht="30" customHeight="1">
      <c r="A26" s="23"/>
      <c r="B26" s="26"/>
      <c r="C26" s="25"/>
      <c r="D26" s="27" t="s">
        <v>20</v>
      </c>
      <c r="E26" s="28"/>
      <c r="F26" s="29"/>
      <c r="G26" s="28"/>
      <c r="H26" s="28"/>
      <c r="I26" s="28"/>
      <c r="J26" s="30"/>
      <c r="K26" s="31"/>
      <c r="L26" s="32">
        <f>SUM(L21:L25)</f>
        <v>56</v>
      </c>
      <c r="M26" s="19"/>
    </row>
    <row r="27" ht="33.75" customHeight="1">
      <c r="A27" s="20">
        <v>5</v>
      </c>
      <c r="B27" s="14" t="s">
        <v>28</v>
      </c>
      <c r="C27" s="22" t="s">
        <v>29</v>
      </c>
      <c r="D27" s="16" t="s">
        <v>15</v>
      </c>
      <c r="E27" s="17">
        <v>50</v>
      </c>
      <c r="F27" s="17">
        <v>100</v>
      </c>
      <c r="G27" s="17">
        <v>50</v>
      </c>
      <c r="H27" s="17">
        <v>100</v>
      </c>
      <c r="I27" s="17">
        <v>50</v>
      </c>
      <c r="J27" s="18">
        <f t="shared" si="0"/>
        <v>350</v>
      </c>
      <c r="K27" s="18">
        <f t="shared" si="1"/>
        <v>70</v>
      </c>
      <c r="L27" s="18">
        <f t="shared" ref="L27:L28" si="4">K27*10%</f>
        <v>7</v>
      </c>
      <c r="M27" s="19"/>
    </row>
    <row r="28" ht="33.75" customHeight="1">
      <c r="A28" s="20"/>
      <c r="B28" s="21"/>
      <c r="C28" s="22"/>
      <c r="D28" s="16" t="s">
        <v>16</v>
      </c>
      <c r="E28" s="17">
        <v>50</v>
      </c>
      <c r="F28" s="17">
        <v>100</v>
      </c>
      <c r="G28" s="17">
        <v>25</v>
      </c>
      <c r="H28" s="17">
        <v>75</v>
      </c>
      <c r="I28" s="17">
        <v>50</v>
      </c>
      <c r="J28" s="18">
        <f t="shared" si="0"/>
        <v>300</v>
      </c>
      <c r="K28" s="18">
        <f t="shared" si="1"/>
        <v>60</v>
      </c>
      <c r="L28" s="18">
        <f t="shared" si="4"/>
        <v>6</v>
      </c>
      <c r="M28" s="19"/>
    </row>
    <row r="29" ht="33" customHeight="1">
      <c r="A29" s="23"/>
      <c r="B29" s="24"/>
      <c r="C29" s="25"/>
      <c r="D29" s="16" t="s">
        <v>17</v>
      </c>
      <c r="E29" s="17">
        <v>50</v>
      </c>
      <c r="F29" s="17">
        <v>50</v>
      </c>
      <c r="G29" s="17">
        <v>50</v>
      </c>
      <c r="H29" s="17">
        <v>75</v>
      </c>
      <c r="I29" s="17">
        <v>50</v>
      </c>
      <c r="J29" s="18">
        <f t="shared" si="0"/>
        <v>275</v>
      </c>
      <c r="K29" s="18">
        <f t="shared" si="1"/>
        <v>55</v>
      </c>
      <c r="L29" s="18">
        <f>K29*20%</f>
        <v>11</v>
      </c>
      <c r="M29" s="19"/>
    </row>
    <row r="30" ht="30">
      <c r="A30" s="23"/>
      <c r="B30" s="24"/>
      <c r="C30" s="25"/>
      <c r="D30" s="16" t="s">
        <v>18</v>
      </c>
      <c r="E30" s="17">
        <v>25</v>
      </c>
      <c r="F30" s="17">
        <v>50</v>
      </c>
      <c r="G30" s="17">
        <v>25</v>
      </c>
      <c r="H30" s="17">
        <v>50</v>
      </c>
      <c r="I30" s="17">
        <v>50</v>
      </c>
      <c r="J30" s="18">
        <f t="shared" si="0"/>
        <v>200</v>
      </c>
      <c r="K30" s="18">
        <f t="shared" si="1"/>
        <v>40</v>
      </c>
      <c r="L30" s="18">
        <f t="shared" ref="L30:L31" si="5">K30*30%</f>
        <v>12</v>
      </c>
      <c r="M30" s="19"/>
    </row>
    <row r="31" ht="30" customHeight="1">
      <c r="A31" s="23"/>
      <c r="B31" s="24"/>
      <c r="C31" s="25"/>
      <c r="D31" s="16" t="s">
        <v>19</v>
      </c>
      <c r="E31" s="17">
        <v>25</v>
      </c>
      <c r="F31" s="17">
        <v>75</v>
      </c>
      <c r="G31" s="17">
        <v>50</v>
      </c>
      <c r="H31" s="17">
        <v>75</v>
      </c>
      <c r="I31" s="17">
        <v>25</v>
      </c>
      <c r="J31" s="18">
        <f t="shared" si="0"/>
        <v>250</v>
      </c>
      <c r="K31" s="18">
        <f t="shared" si="1"/>
        <v>50</v>
      </c>
      <c r="L31" s="18">
        <f t="shared" si="5"/>
        <v>15</v>
      </c>
      <c r="M31" s="19"/>
    </row>
    <row r="32" ht="30" customHeight="1">
      <c r="A32" s="23"/>
      <c r="B32" s="26"/>
      <c r="C32" s="25"/>
      <c r="D32" s="27" t="s">
        <v>20</v>
      </c>
      <c r="E32" s="28"/>
      <c r="F32" s="29"/>
      <c r="G32" s="28"/>
      <c r="H32" s="28"/>
      <c r="I32" s="28"/>
      <c r="J32" s="30"/>
      <c r="K32" s="31"/>
      <c r="L32" s="32">
        <f>SUM(L27:L31)</f>
        <v>51</v>
      </c>
      <c r="M32" s="19"/>
    </row>
    <row r="33" ht="30" customHeight="1">
      <c r="A33" s="13">
        <v>6</v>
      </c>
      <c r="B33" s="14" t="s">
        <v>30</v>
      </c>
      <c r="C33" s="15" t="s">
        <v>31</v>
      </c>
      <c r="D33" s="16" t="s">
        <v>15</v>
      </c>
      <c r="E33" s="17">
        <v>100</v>
      </c>
      <c r="F33" s="17">
        <v>25</v>
      </c>
      <c r="G33" s="17">
        <v>25</v>
      </c>
      <c r="H33" s="17">
        <v>75</v>
      </c>
      <c r="I33" s="17">
        <v>75</v>
      </c>
      <c r="J33" s="18">
        <f>SUM(E33:I33)</f>
        <v>300</v>
      </c>
      <c r="K33" s="18">
        <f>J33/5</f>
        <v>60</v>
      </c>
      <c r="L33" s="18">
        <f>K33*10%</f>
        <v>6</v>
      </c>
      <c r="M33" s="19"/>
    </row>
    <row r="34" ht="30" customHeight="1">
      <c r="A34" s="20"/>
      <c r="B34" s="21"/>
      <c r="C34" s="22"/>
      <c r="D34" s="16" t="s">
        <v>16</v>
      </c>
      <c r="E34" s="17">
        <v>100</v>
      </c>
      <c r="F34" s="17">
        <v>75</v>
      </c>
      <c r="G34" s="17">
        <v>75</v>
      </c>
      <c r="H34" s="17">
        <v>100</v>
      </c>
      <c r="I34" s="17">
        <v>75</v>
      </c>
      <c r="J34" s="18">
        <f>SUM(E34:I34)</f>
        <v>425</v>
      </c>
      <c r="K34" s="18">
        <f>J34/5</f>
        <v>85</v>
      </c>
      <c r="L34" s="18">
        <f>K34*10%</f>
        <v>8.5</v>
      </c>
      <c r="M34" s="19"/>
    </row>
    <row r="35" ht="30" customHeight="1">
      <c r="A35" s="23"/>
      <c r="B35" s="24"/>
      <c r="C35" s="25"/>
      <c r="D35" s="16" t="s">
        <v>17</v>
      </c>
      <c r="E35" s="17">
        <v>50</v>
      </c>
      <c r="F35" s="17">
        <v>25</v>
      </c>
      <c r="G35" s="17">
        <v>25</v>
      </c>
      <c r="H35" s="17">
        <v>50</v>
      </c>
      <c r="I35" s="17">
        <v>50</v>
      </c>
      <c r="J35" s="18">
        <f>SUM(E35:I35)</f>
        <v>200</v>
      </c>
      <c r="K35" s="18">
        <f>J35/5</f>
        <v>40</v>
      </c>
      <c r="L35" s="18">
        <f>K35*20%</f>
        <v>8</v>
      </c>
      <c r="M35" s="19"/>
    </row>
    <row r="36" ht="30" customHeight="1">
      <c r="A36" s="23"/>
      <c r="B36" s="24"/>
      <c r="C36" s="25"/>
      <c r="D36" s="16" t="s">
        <v>18</v>
      </c>
      <c r="E36" s="17">
        <v>25</v>
      </c>
      <c r="F36" s="17">
        <v>25</v>
      </c>
      <c r="G36" s="17">
        <v>25</v>
      </c>
      <c r="H36" s="17">
        <v>50</v>
      </c>
      <c r="I36" s="17">
        <v>50</v>
      </c>
      <c r="J36" s="18">
        <f>SUM(E36:I36)</f>
        <v>175</v>
      </c>
      <c r="K36" s="18">
        <f>J36/5</f>
        <v>35</v>
      </c>
      <c r="L36" s="18">
        <f>K36*30%</f>
        <v>10.5</v>
      </c>
      <c r="M36" s="19"/>
    </row>
    <row r="37" ht="30" customHeight="1">
      <c r="A37" s="23"/>
      <c r="B37" s="24"/>
      <c r="C37" s="25"/>
      <c r="D37" s="16" t="s">
        <v>19</v>
      </c>
      <c r="E37" s="17">
        <v>50</v>
      </c>
      <c r="F37" s="17">
        <v>25</v>
      </c>
      <c r="G37" s="17">
        <v>25</v>
      </c>
      <c r="H37" s="17">
        <v>75</v>
      </c>
      <c r="I37" s="17">
        <v>50</v>
      </c>
      <c r="J37" s="18">
        <f>SUM(E37:I37)</f>
        <v>225</v>
      </c>
      <c r="K37" s="18">
        <f>J37/5</f>
        <v>45</v>
      </c>
      <c r="L37" s="18">
        <f>K37*30%</f>
        <v>13.5</v>
      </c>
      <c r="M37" s="19"/>
    </row>
    <row r="38" ht="30" customHeight="1">
      <c r="A38" s="23"/>
      <c r="B38" s="26"/>
      <c r="C38" s="25"/>
      <c r="D38" s="27" t="s">
        <v>25</v>
      </c>
      <c r="E38" s="28"/>
      <c r="F38" s="29"/>
      <c r="G38" s="28"/>
      <c r="H38" s="28"/>
      <c r="I38" s="28"/>
      <c r="J38" s="30"/>
      <c r="K38" s="31"/>
      <c r="L38" s="32">
        <f>SUM(L33:L37)</f>
        <v>46.5</v>
      </c>
      <c r="M38" s="19"/>
    </row>
    <row r="39" ht="33.75" customHeight="1">
      <c r="A39" s="20">
        <v>7</v>
      </c>
      <c r="B39" s="14" t="s">
        <v>32</v>
      </c>
      <c r="C39" s="22" t="s">
        <v>33</v>
      </c>
      <c r="D39" s="16" t="s">
        <v>15</v>
      </c>
      <c r="E39" s="17">
        <v>100</v>
      </c>
      <c r="F39" s="17">
        <v>50</v>
      </c>
      <c r="G39" s="17">
        <v>75</v>
      </c>
      <c r="H39" s="17">
        <v>75</v>
      </c>
      <c r="I39" s="17">
        <v>75</v>
      </c>
      <c r="J39" s="18">
        <f t="shared" si="0"/>
        <v>375</v>
      </c>
      <c r="K39" s="18">
        <f t="shared" si="1"/>
        <v>75</v>
      </c>
      <c r="L39" s="18">
        <f t="shared" ref="L39:L40" si="6">K39*10%</f>
        <v>7.5</v>
      </c>
      <c r="M39" s="19"/>
    </row>
    <row r="40" ht="33.75" customHeight="1">
      <c r="A40" s="20"/>
      <c r="B40" s="21"/>
      <c r="C40" s="22"/>
      <c r="D40" s="16" t="s">
        <v>16</v>
      </c>
      <c r="E40" s="17">
        <v>25</v>
      </c>
      <c r="F40" s="17">
        <v>100</v>
      </c>
      <c r="G40" s="17">
        <v>50</v>
      </c>
      <c r="H40" s="17">
        <v>75</v>
      </c>
      <c r="I40" s="17">
        <v>50</v>
      </c>
      <c r="J40" s="18">
        <f t="shared" si="0"/>
        <v>300</v>
      </c>
      <c r="K40" s="18">
        <f t="shared" si="1"/>
        <v>60</v>
      </c>
      <c r="L40" s="18">
        <f t="shared" si="6"/>
        <v>6</v>
      </c>
      <c r="M40" s="19"/>
    </row>
    <row r="41" ht="33" customHeight="1">
      <c r="A41" s="23"/>
      <c r="B41" s="24"/>
      <c r="C41" s="25"/>
      <c r="D41" s="16" t="s">
        <v>17</v>
      </c>
      <c r="E41" s="17">
        <v>25</v>
      </c>
      <c r="F41" s="17">
        <v>0</v>
      </c>
      <c r="G41" s="17">
        <v>50</v>
      </c>
      <c r="H41" s="17">
        <v>75</v>
      </c>
      <c r="I41" s="17">
        <v>50</v>
      </c>
      <c r="J41" s="18">
        <f t="shared" si="0"/>
        <v>200</v>
      </c>
      <c r="K41" s="18">
        <f t="shared" si="1"/>
        <v>40</v>
      </c>
      <c r="L41" s="18">
        <f>K41*20%</f>
        <v>8</v>
      </c>
      <c r="M41" s="19"/>
    </row>
    <row r="42" ht="30">
      <c r="A42" s="23"/>
      <c r="B42" s="24"/>
      <c r="C42" s="25"/>
      <c r="D42" s="16" t="s">
        <v>18</v>
      </c>
      <c r="E42" s="17">
        <v>50</v>
      </c>
      <c r="F42" s="17">
        <v>0</v>
      </c>
      <c r="G42" s="17">
        <v>25</v>
      </c>
      <c r="H42" s="17">
        <v>50</v>
      </c>
      <c r="I42" s="17">
        <v>50</v>
      </c>
      <c r="J42" s="18">
        <f t="shared" si="0"/>
        <v>175</v>
      </c>
      <c r="K42" s="18">
        <f t="shared" si="1"/>
        <v>35</v>
      </c>
      <c r="L42" s="18">
        <f t="shared" ref="L42:L43" si="7">K42*30%</f>
        <v>10.5</v>
      </c>
      <c r="M42" s="19"/>
    </row>
    <row r="43" ht="30" customHeight="1">
      <c r="A43" s="23"/>
      <c r="B43" s="24"/>
      <c r="C43" s="25"/>
      <c r="D43" s="16" t="s">
        <v>19</v>
      </c>
      <c r="E43" s="17">
        <v>25</v>
      </c>
      <c r="F43" s="17">
        <v>25</v>
      </c>
      <c r="G43" s="17">
        <v>50</v>
      </c>
      <c r="H43" s="17">
        <v>50</v>
      </c>
      <c r="I43" s="17">
        <v>50</v>
      </c>
      <c r="J43" s="18">
        <f t="shared" si="0"/>
        <v>200</v>
      </c>
      <c r="K43" s="18">
        <f t="shared" si="1"/>
        <v>40</v>
      </c>
      <c r="L43" s="18">
        <f t="shared" si="7"/>
        <v>12</v>
      </c>
      <c r="M43" s="19"/>
    </row>
    <row r="44" ht="30" customHeight="1">
      <c r="A44" s="23"/>
      <c r="B44" s="26"/>
      <c r="C44" s="25"/>
      <c r="D44" s="27" t="s">
        <v>20</v>
      </c>
      <c r="E44" s="28"/>
      <c r="F44" s="29"/>
      <c r="G44" s="28"/>
      <c r="H44" s="28"/>
      <c r="I44" s="28"/>
      <c r="J44" s="30"/>
      <c r="K44" s="31"/>
      <c r="L44" s="32">
        <f>SUM(L39:L43)</f>
        <v>44</v>
      </c>
      <c r="M44" s="19"/>
    </row>
    <row r="45" ht="30" customHeight="1">
      <c r="A45" s="13">
        <v>8</v>
      </c>
      <c r="B45" s="14" t="s">
        <v>34</v>
      </c>
      <c r="C45" s="15" t="s">
        <v>35</v>
      </c>
      <c r="D45" s="16" t="s">
        <v>15</v>
      </c>
      <c r="E45" s="17">
        <v>50</v>
      </c>
      <c r="F45" s="17">
        <v>50</v>
      </c>
      <c r="G45" s="17">
        <v>50</v>
      </c>
      <c r="H45" s="17">
        <v>100</v>
      </c>
      <c r="I45" s="17">
        <v>50</v>
      </c>
      <c r="J45" s="18">
        <f>SUM(E45:I45)</f>
        <v>300</v>
      </c>
      <c r="K45" s="18">
        <f>J45/5</f>
        <v>60</v>
      </c>
      <c r="L45" s="18">
        <f>K45*10%</f>
        <v>6</v>
      </c>
      <c r="M45" s="19"/>
    </row>
    <row r="46" ht="30" customHeight="1">
      <c r="A46" s="20"/>
      <c r="B46" s="21"/>
      <c r="C46" s="22"/>
      <c r="D46" s="16" t="s">
        <v>16</v>
      </c>
      <c r="E46" s="17">
        <v>25</v>
      </c>
      <c r="F46" s="17">
        <v>50</v>
      </c>
      <c r="G46" s="17">
        <v>50</v>
      </c>
      <c r="H46" s="17">
        <v>75</v>
      </c>
      <c r="I46" s="17">
        <v>50</v>
      </c>
      <c r="J46" s="18">
        <f>SUM(E46:I46)</f>
        <v>250</v>
      </c>
      <c r="K46" s="18">
        <f>J46/5</f>
        <v>50</v>
      </c>
      <c r="L46" s="18">
        <f>K46*10%</f>
        <v>5</v>
      </c>
      <c r="M46" s="19"/>
    </row>
    <row r="47" ht="30" customHeight="1">
      <c r="A47" s="23"/>
      <c r="B47" s="24"/>
      <c r="C47" s="25"/>
      <c r="D47" s="16" t="s">
        <v>17</v>
      </c>
      <c r="E47" s="17">
        <v>25</v>
      </c>
      <c r="F47" s="17">
        <v>0</v>
      </c>
      <c r="G47" s="17">
        <v>50</v>
      </c>
      <c r="H47" s="17">
        <v>75</v>
      </c>
      <c r="I47" s="17">
        <v>50</v>
      </c>
      <c r="J47" s="18">
        <f>SUM(E47:I47)</f>
        <v>200</v>
      </c>
      <c r="K47" s="18">
        <f>J47/5</f>
        <v>40</v>
      </c>
      <c r="L47" s="18">
        <f>K47*20%</f>
        <v>8</v>
      </c>
      <c r="M47" s="19"/>
    </row>
    <row r="48" ht="30" customHeight="1">
      <c r="A48" s="23"/>
      <c r="B48" s="24"/>
      <c r="C48" s="25"/>
      <c r="D48" s="16" t="s">
        <v>18</v>
      </c>
      <c r="E48" s="17">
        <v>25</v>
      </c>
      <c r="F48" s="17">
        <v>25</v>
      </c>
      <c r="G48" s="17">
        <v>50</v>
      </c>
      <c r="H48" s="17">
        <v>75</v>
      </c>
      <c r="I48" s="17">
        <v>25</v>
      </c>
      <c r="J48" s="18">
        <f>SUM(E48:I48)</f>
        <v>200</v>
      </c>
      <c r="K48" s="18">
        <f>J48/5</f>
        <v>40</v>
      </c>
      <c r="L48" s="18">
        <f>K48*30%</f>
        <v>12</v>
      </c>
      <c r="M48" s="19"/>
    </row>
    <row r="49" ht="30" customHeight="1">
      <c r="A49" s="23"/>
      <c r="B49" s="24"/>
      <c r="C49" s="25"/>
      <c r="D49" s="16" t="s">
        <v>19</v>
      </c>
      <c r="E49" s="17">
        <v>25</v>
      </c>
      <c r="F49" s="17">
        <v>25</v>
      </c>
      <c r="G49" s="17">
        <v>50</v>
      </c>
      <c r="H49" s="17">
        <v>75</v>
      </c>
      <c r="I49" s="17">
        <v>25</v>
      </c>
      <c r="J49" s="18">
        <f>SUM(E49:I49)</f>
        <v>200</v>
      </c>
      <c r="K49" s="18">
        <f>J49/5</f>
        <v>40</v>
      </c>
      <c r="L49" s="18">
        <f>K49*30%</f>
        <v>12</v>
      </c>
      <c r="M49" s="19"/>
    </row>
    <row r="50" ht="30" customHeight="1">
      <c r="A50" s="23"/>
      <c r="B50" s="26"/>
      <c r="C50" s="25"/>
      <c r="D50" s="27" t="s">
        <v>20</v>
      </c>
      <c r="E50" s="28"/>
      <c r="F50" s="29"/>
      <c r="G50" s="28"/>
      <c r="H50" s="28"/>
      <c r="I50" s="28"/>
      <c r="J50" s="30"/>
      <c r="K50" s="31"/>
      <c r="L50" s="32">
        <f>SUM(L45:L49)</f>
        <v>43</v>
      </c>
      <c r="M50" s="19"/>
    </row>
    <row r="51" ht="33.75" customHeight="1">
      <c r="A51" s="20">
        <v>9</v>
      </c>
      <c r="B51" s="14" t="s">
        <v>36</v>
      </c>
      <c r="C51" s="22" t="s">
        <v>37</v>
      </c>
      <c r="D51" s="16" t="s">
        <v>15</v>
      </c>
      <c r="E51" s="17">
        <v>50</v>
      </c>
      <c r="F51" s="17">
        <v>25</v>
      </c>
      <c r="G51" s="17">
        <v>50</v>
      </c>
      <c r="H51" s="17">
        <v>75</v>
      </c>
      <c r="I51" s="17">
        <v>50</v>
      </c>
      <c r="J51" s="18">
        <f t="shared" si="0"/>
        <v>250</v>
      </c>
      <c r="K51" s="18">
        <f t="shared" si="1"/>
        <v>50</v>
      </c>
      <c r="L51" s="18">
        <f t="shared" ref="L51:L52" si="8">K51*10%</f>
        <v>5</v>
      </c>
      <c r="M51" s="19"/>
    </row>
    <row r="52" ht="33.75" customHeight="1">
      <c r="A52" s="20"/>
      <c r="B52" s="21"/>
      <c r="C52" s="22"/>
      <c r="D52" s="16" t="s">
        <v>16</v>
      </c>
      <c r="E52" s="17">
        <v>25</v>
      </c>
      <c r="F52" s="17">
        <v>50</v>
      </c>
      <c r="G52" s="17">
        <v>25</v>
      </c>
      <c r="H52" s="17">
        <v>75</v>
      </c>
      <c r="I52" s="17">
        <v>25</v>
      </c>
      <c r="J52" s="18">
        <f t="shared" si="0"/>
        <v>200</v>
      </c>
      <c r="K52" s="18">
        <f t="shared" si="1"/>
        <v>40</v>
      </c>
      <c r="L52" s="18">
        <f t="shared" si="8"/>
        <v>4</v>
      </c>
      <c r="M52" s="19"/>
    </row>
    <row r="53" ht="33" customHeight="1">
      <c r="A53" s="23"/>
      <c r="B53" s="24"/>
      <c r="C53" s="25"/>
      <c r="D53" s="16" t="s">
        <v>17</v>
      </c>
      <c r="E53" s="17">
        <v>25</v>
      </c>
      <c r="F53" s="17">
        <v>0</v>
      </c>
      <c r="G53" s="17">
        <v>25</v>
      </c>
      <c r="H53" s="17">
        <v>50</v>
      </c>
      <c r="I53" s="17">
        <v>25</v>
      </c>
      <c r="J53" s="18">
        <f t="shared" si="0"/>
        <v>125</v>
      </c>
      <c r="K53" s="18">
        <f t="shared" si="1"/>
        <v>25</v>
      </c>
      <c r="L53" s="18">
        <f>K53*20%</f>
        <v>5</v>
      </c>
      <c r="M53" s="19"/>
    </row>
    <row r="54" ht="30">
      <c r="A54" s="23"/>
      <c r="B54" s="24"/>
      <c r="C54" s="25"/>
      <c r="D54" s="16" t="s">
        <v>18</v>
      </c>
      <c r="E54" s="17">
        <v>50</v>
      </c>
      <c r="F54" s="17">
        <v>0</v>
      </c>
      <c r="G54" s="17">
        <v>25</v>
      </c>
      <c r="H54" s="17">
        <v>50</v>
      </c>
      <c r="I54" s="17">
        <v>50</v>
      </c>
      <c r="J54" s="18">
        <f t="shared" si="0"/>
        <v>175</v>
      </c>
      <c r="K54" s="18">
        <f t="shared" si="1"/>
        <v>35</v>
      </c>
      <c r="L54" s="18">
        <f t="shared" ref="L54:L55" si="9">K54*30%</f>
        <v>10.5</v>
      </c>
      <c r="M54" s="19"/>
    </row>
    <row r="55" ht="30" customHeight="1">
      <c r="A55" s="23"/>
      <c r="B55" s="24"/>
      <c r="C55" s="25"/>
      <c r="D55" s="16" t="s">
        <v>19</v>
      </c>
      <c r="E55" s="17">
        <v>50</v>
      </c>
      <c r="F55" s="17">
        <v>25</v>
      </c>
      <c r="G55" s="17">
        <v>75</v>
      </c>
      <c r="H55" s="17">
        <v>50</v>
      </c>
      <c r="I55" s="17">
        <v>25</v>
      </c>
      <c r="J55" s="18">
        <f t="shared" si="0"/>
        <v>225</v>
      </c>
      <c r="K55" s="18">
        <f t="shared" si="1"/>
        <v>45</v>
      </c>
      <c r="L55" s="18">
        <f t="shared" si="9"/>
        <v>13.5</v>
      </c>
      <c r="M55" s="19"/>
    </row>
    <row r="56" ht="30" customHeight="1">
      <c r="A56" s="23"/>
      <c r="B56" s="26"/>
      <c r="C56" s="25"/>
      <c r="D56" s="27" t="s">
        <v>20</v>
      </c>
      <c r="E56" s="28"/>
      <c r="F56" s="29"/>
      <c r="G56" s="28"/>
      <c r="H56" s="28"/>
      <c r="I56" s="28"/>
      <c r="J56" s="30"/>
      <c r="K56" s="31"/>
      <c r="L56" s="32">
        <f>SUM(L51:L55)</f>
        <v>38</v>
      </c>
      <c r="M56" s="19"/>
    </row>
    <row r="57" ht="17.25">
      <c r="B57" s="1"/>
      <c r="C57" s="2"/>
    </row>
    <row r="58" ht="17.25">
      <c r="B58" s="1"/>
      <c r="C58" s="2"/>
    </row>
    <row r="59" ht="17.25">
      <c r="B59" s="1"/>
      <c r="C59" s="2"/>
    </row>
    <row r="60" ht="17.25">
      <c r="B60" s="1"/>
      <c r="C60" s="2"/>
    </row>
    <row r="61" ht="17.25">
      <c r="B61" s="1"/>
      <c r="C61" s="2"/>
    </row>
    <row r="62" ht="17.25">
      <c r="B62" s="1"/>
      <c r="C62" s="2"/>
    </row>
    <row r="65" ht="14.25"/>
    <row r="68" ht="14.25"/>
  </sheetData>
  <autoFilter ref="A1:N90"/>
  <mergeCells count="28">
    <mergeCell ref="A1:J1"/>
    <mergeCell ref="A3:A8"/>
    <mergeCell ref="B3:B8"/>
    <mergeCell ref="C3:C8"/>
    <mergeCell ref="A9:A14"/>
    <mergeCell ref="B9:B14"/>
    <mergeCell ref="C9:C14"/>
    <mergeCell ref="A15:A20"/>
    <mergeCell ref="B15:B20"/>
    <mergeCell ref="C15:C20"/>
    <mergeCell ref="A21:A26"/>
    <mergeCell ref="B21:B26"/>
    <mergeCell ref="C21:C26"/>
    <mergeCell ref="A27:A32"/>
    <mergeCell ref="B27:B32"/>
    <mergeCell ref="C27:C32"/>
    <mergeCell ref="A33:A38"/>
    <mergeCell ref="B33:B38"/>
    <mergeCell ref="C33:C38"/>
    <mergeCell ref="A39:A44"/>
    <mergeCell ref="B39:B44"/>
    <mergeCell ref="C39:C44"/>
    <mergeCell ref="A45:A50"/>
    <mergeCell ref="B45:B50"/>
    <mergeCell ref="C45:C50"/>
    <mergeCell ref="A51:A56"/>
    <mergeCell ref="B51:B56"/>
    <mergeCell ref="C51:C5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Р7-Офис/7.3.3.0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Ольга Николаевна</dc:creator>
  <cp:revision>13</cp:revision>
  <dcterms:created xsi:type="dcterms:W3CDTF">2020-11-15T07:02:00Z</dcterms:created>
  <dcterms:modified xsi:type="dcterms:W3CDTF">2025-10-21T07:11:52Z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691EF37B90B6420EACF314BD7C59D780_12</vt:lpwstr>
  </property>
  <property fmtid="{D5CDD505-2E9C-101B-9397-08002B2CF9AE}" pid="3" name="KSOProductBuildVer">
    <vt:lpwstr>1033-12.2.0.22549</vt:lpwstr>
  </property>
</Properties>
</file>