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бщие\КВАРТАЛЬНЫЕ ОТЧЁТЫ\2021 год\1 квартал 2021\"/>
    </mc:Choice>
  </mc:AlternateContent>
  <bookViews>
    <workbookView xWindow="0" yWindow="0" windowWidth="28800" windowHeight="11700"/>
  </bookViews>
  <sheets>
    <sheet name="1 квартал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4" l="1"/>
  <c r="E37" i="4"/>
  <c r="D54" i="4" l="1"/>
  <c r="C54" i="4"/>
  <c r="E53" i="4"/>
  <c r="C43" i="4" l="1"/>
  <c r="E36" i="4"/>
  <c r="D58" i="4"/>
  <c r="C58" i="4"/>
  <c r="D56" i="4"/>
  <c r="C56" i="4"/>
  <c r="D50" i="4"/>
  <c r="C50" i="4"/>
  <c r="D45" i="4"/>
  <c r="C45" i="4"/>
  <c r="D43" i="4"/>
  <c r="D40" i="4"/>
  <c r="D33" i="4"/>
  <c r="C33" i="4"/>
  <c r="D31" i="4"/>
  <c r="C31" i="4"/>
  <c r="D26" i="4"/>
  <c r="C26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2" i="4"/>
  <c r="E23" i="4"/>
  <c r="E25" i="4"/>
  <c r="E27" i="4"/>
  <c r="E28" i="4"/>
  <c r="E29" i="4"/>
  <c r="E30" i="4"/>
  <c r="E32" i="4"/>
  <c r="E34" i="4"/>
  <c r="E35" i="4"/>
  <c r="E38" i="4"/>
  <c r="E39" i="4"/>
  <c r="E41" i="4"/>
  <c r="E42" i="4"/>
  <c r="E44" i="4"/>
  <c r="E46" i="4"/>
  <c r="E47" i="4"/>
  <c r="E48" i="4"/>
  <c r="E49" i="4"/>
  <c r="E51" i="4"/>
  <c r="E52" i="4"/>
  <c r="E55" i="4"/>
  <c r="E57" i="4"/>
  <c r="E7" i="4"/>
  <c r="E50" i="4" l="1"/>
  <c r="E31" i="4"/>
  <c r="D59" i="4"/>
  <c r="E19" i="4"/>
  <c r="C59" i="4"/>
  <c r="E58" i="4"/>
  <c r="E56" i="4"/>
  <c r="E54" i="4"/>
  <c r="E45" i="4"/>
  <c r="E43" i="4"/>
  <c r="E33" i="4"/>
  <c r="E26" i="4"/>
  <c r="E15" i="4"/>
  <c r="E59" i="4" l="1"/>
  <c r="E40" i="4"/>
</calcChain>
</file>

<file path=xl/sharedStrings.xml><?xml version="1.0" encoding="utf-8"?>
<sst xmlns="http://schemas.openxmlformats.org/spreadsheetml/2006/main" count="105" uniqueCount="105">
  <si>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</si>
  <si>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</si>
  <si>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</si>
  <si>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</si>
  <si>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</si>
  <si>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</si>
  <si>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</si>
  <si>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</si>
  <si>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</si>
  <si>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</si>
  <si>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</si>
  <si>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</si>
  <si>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</si>
  <si>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</si>
  <si>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</si>
  <si>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</si>
  <si>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</si>
  <si>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</si>
  <si>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</si>
  <si>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</si>
  <si>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</si>
  <si>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</si>
  <si>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</si>
  <si>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</si>
  <si>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</si>
  <si>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</si>
  <si>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</si>
  <si>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</si>
  <si>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</si>
  <si>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</si>
  <si>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</si>
  <si>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</si>
  <si>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</si>
  <si>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</si>
  <si>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</si>
  <si>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</si>
  <si>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</si>
  <si>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</si>
  <si>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</si>
  <si>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</si>
  <si>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</si>
  <si>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</si>
  <si>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</si>
  <si>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</si>
  <si>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</si>
  <si>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</si>
  <si>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</si>
  <si>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</si>
  <si>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</si>
  <si>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</si>
  <si>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</si>
  <si>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</si>
  <si>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</si>
  <si>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</si>
  <si>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</si>
  <si>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</si>
  <si>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</si>
  <si>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</si>
  <si>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</si>
  <si>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</si>
  <si>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</si>
  <si>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</si>
  <si>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</si>
  <si>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</si>
  <si>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</si>
  <si>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</si>
  <si>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</si>
  <si>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</si>
  <si>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</si>
  <si>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</si>
  <si>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</si>
  <si>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</si>
  <si>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</si>
  <si>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</si>
  <si>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</si>
  <si>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</si>
  <si>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</si>
  <si>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</si>
  <si>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</si>
  <si>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</si>
  <si>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</si>
  <si>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</si>
  <si>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</si>
  <si>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</si>
  <si>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</si>
  <si>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</si>
  <si>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</si>
  <si>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</si>
  <si>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</si>
  <si>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</si>
  <si>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</si>
  <si>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</si>
  <si>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</si>
  <si>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0107</t>
  </si>
  <si>
    <t>Обеспечение проведения выборов и референдумов</t>
  </si>
  <si>
    <t>0410</t>
  </si>
  <si>
    <t>Связь и информатика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</si>
  <si>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</si>
  <si>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</si>
  <si>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</si>
  <si>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</si>
  <si>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</si>
  <si>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2021 года </t>
  </si>
  <si>
    <t>Уточненные плановые назначения на 2021 год</t>
  </si>
  <si>
    <t>Исполнено на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</si>
</sst>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0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3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0" fontId="2" fillId="0" borderId="0" xfId="1" applyFont="1" applyAlignment="1">
      <alignment horizontal="right"/>
    </xf>
    <xf numFmtId="0" fontId="2" fillId="0" borderId="4" xfId="1" applyFont="1" applyBorder="1" applyAlignment="1" applyProtection="1">
      <alignment horizontal="right"/>
      <protection hidden="1"/>
    </xf>
    <xf numFmtId="49" fontId="2" fillId="0" borderId="1" xfId="1" applyNumberFormat="1" applyFont="1" applyFill="1" applyBorder="1" applyAlignment="1" applyProtection="1">
      <alignment vertical="center" wrapText="1" shrinkToFit="1"/>
      <protection hidden="1"/>
    </xf>
    <xf numFmtId="166" fontId="5" fillId="2" borderId="1" xfId="0" applyNumberFormat="1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4" fontId="6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49" fontId="3" fillId="0" borderId="1" xfId="1" applyNumberFormat="1" applyFont="1" applyFill="1" applyBorder="1" applyAlignment="1" applyProtection="1">
      <alignment vertical="center" wrapText="1" shrinkToFi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6" fillId="2" borderId="1" xfId="0" applyNumberFormat="1" applyFont="1" applyFill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vertical="center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="70" zoomScaleNormal="70" workbookViewId="0">
      <selection activeCell="B11" sqref="B11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6"/>
      <c r="C1" s="2"/>
      <c r="D1" s="19" t="s">
        <v>91</v>
      </c>
      <c r="E1" s="19"/>
    </row>
    <row r="2" spans="1:5" ht="51" customHeight="1" x14ac:dyDescent="0.3">
      <c r="A2" s="18" t="s">
        <v>102</v>
      </c>
      <c r="B2" s="18"/>
      <c r="C2" s="18"/>
      <c r="D2" s="18"/>
      <c r="E2" s="18"/>
    </row>
    <row r="3" spans="1:5" x14ac:dyDescent="0.3">
      <c r="A3" s="4"/>
      <c r="B3" s="7"/>
      <c r="C3" s="2"/>
      <c r="D3" s="2"/>
    </row>
    <row r="4" spans="1:5" x14ac:dyDescent="0.3">
      <c r="A4" s="4"/>
      <c r="B4" s="7"/>
      <c r="C4" s="2"/>
      <c r="D4" s="20" t="s">
        <v>92</v>
      </c>
      <c r="E4" s="20"/>
    </row>
    <row r="5" spans="1:5" ht="73.5" customHeight="1" x14ac:dyDescent="0.3">
      <c r="A5" s="9" t="s">
        <v>89</v>
      </c>
      <c r="B5" s="10" t="s">
        <v>90</v>
      </c>
      <c r="C5" s="17" t="s">
        <v>103</v>
      </c>
      <c r="D5" s="9" t="s">
        <v>104</v>
      </c>
      <c r="E5" s="9" t="s">
        <v>99</v>
      </c>
    </row>
    <row r="6" spans="1:5" s="16" customFormat="1" x14ac:dyDescent="0.3">
      <c r="A6" s="11">
        <v>1</v>
      </c>
      <c r="B6" s="12">
        <v>2</v>
      </c>
      <c r="C6" s="13">
        <v>3</v>
      </c>
      <c r="D6" s="14">
        <v>4</v>
      </c>
      <c r="E6" s="15">
        <v>5</v>
      </c>
    </row>
    <row r="7" spans="1:5" ht="37.5" x14ac:dyDescent="0.3">
      <c r="A7" s="11" t="s">
        <v>49</v>
      </c>
      <c r="B7" s="21" t="s">
        <v>48</v>
      </c>
      <c r="C7" s="22">
        <v>11820.68</v>
      </c>
      <c r="D7" s="23">
        <v>2089.85</v>
      </c>
      <c r="E7" s="24">
        <f>ROUND(D7/C7*100,1)</f>
        <v>17.7</v>
      </c>
    </row>
    <row r="8" spans="1:5" ht="56.25" x14ac:dyDescent="0.3">
      <c r="A8" s="11" t="s">
        <v>50</v>
      </c>
      <c r="B8" s="21" t="s">
        <v>47</v>
      </c>
      <c r="C8" s="25">
        <v>54146.25</v>
      </c>
      <c r="D8" s="26">
        <v>16918.41</v>
      </c>
      <c r="E8" s="24">
        <f t="shared" ref="E8:E59" si="0">ROUND(D8/C8*100,1)</f>
        <v>31.2</v>
      </c>
    </row>
    <row r="9" spans="1:5" ht="62.25" customHeight="1" x14ac:dyDescent="0.3">
      <c r="A9" s="11" t="s">
        <v>51</v>
      </c>
      <c r="B9" s="21" t="s">
        <v>46</v>
      </c>
      <c r="C9" s="22">
        <v>742721.04</v>
      </c>
      <c r="D9" s="23">
        <v>187618.15</v>
      </c>
      <c r="E9" s="24">
        <f t="shared" si="0"/>
        <v>25.3</v>
      </c>
    </row>
    <row r="10" spans="1:5" x14ac:dyDescent="0.3">
      <c r="A10" s="11" t="s">
        <v>52</v>
      </c>
      <c r="B10" s="21" t="s">
        <v>45</v>
      </c>
      <c r="C10" s="22">
        <v>43.7</v>
      </c>
      <c r="D10" s="27">
        <v>0</v>
      </c>
      <c r="E10" s="24">
        <f t="shared" si="0"/>
        <v>0</v>
      </c>
    </row>
    <row r="11" spans="1:5" ht="44.25" customHeight="1" x14ac:dyDescent="0.3">
      <c r="A11" s="11" t="s">
        <v>53</v>
      </c>
      <c r="B11" s="21" t="s">
        <v>44</v>
      </c>
      <c r="C11" s="22">
        <v>134283.57999999999</v>
      </c>
      <c r="D11" s="23">
        <v>38771.65</v>
      </c>
      <c r="E11" s="24">
        <f t="shared" si="0"/>
        <v>28.9</v>
      </c>
    </row>
    <row r="12" spans="1:5" x14ac:dyDescent="0.3">
      <c r="A12" s="11" t="s">
        <v>93</v>
      </c>
      <c r="B12" s="21" t="s">
        <v>94</v>
      </c>
      <c r="C12" s="28">
        <v>38455.980000000003</v>
      </c>
      <c r="D12" s="27">
        <v>0</v>
      </c>
      <c r="E12" s="24">
        <v>0</v>
      </c>
    </row>
    <row r="13" spans="1:5" x14ac:dyDescent="0.3">
      <c r="A13" s="11" t="s">
        <v>54</v>
      </c>
      <c r="B13" s="21" t="s">
        <v>43</v>
      </c>
      <c r="C13" s="22">
        <v>43626.12</v>
      </c>
      <c r="D13" s="27">
        <v>0</v>
      </c>
      <c r="E13" s="24">
        <f t="shared" si="0"/>
        <v>0</v>
      </c>
    </row>
    <row r="14" spans="1:5" x14ac:dyDescent="0.3">
      <c r="A14" s="11" t="s">
        <v>55</v>
      </c>
      <c r="B14" s="21" t="s">
        <v>42</v>
      </c>
      <c r="C14" s="22">
        <v>634953.19999999995</v>
      </c>
      <c r="D14" s="23">
        <v>105873.2</v>
      </c>
      <c r="E14" s="24">
        <f t="shared" si="0"/>
        <v>16.7</v>
      </c>
    </row>
    <row r="15" spans="1:5" x14ac:dyDescent="0.3">
      <c r="A15" s="29" t="s">
        <v>56</v>
      </c>
      <c r="B15" s="30" t="s">
        <v>41</v>
      </c>
      <c r="C15" s="31">
        <f>SUM(C7:C14)</f>
        <v>1660050.5499999998</v>
      </c>
      <c r="D15" s="32">
        <f>SUM(D7:D14)</f>
        <v>351271.26</v>
      </c>
      <c r="E15" s="33">
        <f t="shared" si="0"/>
        <v>21.2</v>
      </c>
    </row>
    <row r="16" spans="1:5" x14ac:dyDescent="0.3">
      <c r="A16" s="11" t="s">
        <v>57</v>
      </c>
      <c r="B16" s="21" t="s">
        <v>40</v>
      </c>
      <c r="C16" s="34">
        <v>26962</v>
      </c>
      <c r="D16" s="23">
        <v>5969.71</v>
      </c>
      <c r="E16" s="24">
        <f t="shared" si="0"/>
        <v>22.1</v>
      </c>
    </row>
    <row r="17" spans="1:5" ht="36" customHeight="1" x14ac:dyDescent="0.3">
      <c r="A17" s="11" t="s">
        <v>58</v>
      </c>
      <c r="B17" s="21" t="s">
        <v>39</v>
      </c>
      <c r="C17" s="34">
        <v>172848.46</v>
      </c>
      <c r="D17" s="23">
        <v>30081.19</v>
      </c>
      <c r="E17" s="24">
        <f t="shared" si="0"/>
        <v>17.399999999999999</v>
      </c>
    </row>
    <row r="18" spans="1:5" ht="37.5" x14ac:dyDescent="0.3">
      <c r="A18" s="11" t="s">
        <v>59</v>
      </c>
      <c r="B18" s="21" t="s">
        <v>38</v>
      </c>
      <c r="C18" s="34">
        <v>13149.6</v>
      </c>
      <c r="D18" s="27">
        <v>0</v>
      </c>
      <c r="E18" s="24">
        <f t="shared" si="0"/>
        <v>0</v>
      </c>
    </row>
    <row r="19" spans="1:5" ht="37.5" x14ac:dyDescent="0.3">
      <c r="A19" s="29" t="s">
        <v>60</v>
      </c>
      <c r="B19" s="30" t="s">
        <v>37</v>
      </c>
      <c r="C19" s="31">
        <f>SUM(C16:C18)</f>
        <v>212960.06</v>
      </c>
      <c r="D19" s="32">
        <f>SUM(D16:D18)</f>
        <v>36050.9</v>
      </c>
      <c r="E19" s="33">
        <f t="shared" si="0"/>
        <v>16.899999999999999</v>
      </c>
    </row>
    <row r="20" spans="1:5" x14ac:dyDescent="0.3">
      <c r="A20" s="11" t="s">
        <v>61</v>
      </c>
      <c r="B20" s="21" t="s">
        <v>36</v>
      </c>
      <c r="C20" s="22">
        <v>4628.5</v>
      </c>
      <c r="D20" s="23">
        <v>169.83</v>
      </c>
      <c r="E20" s="24">
        <f t="shared" si="0"/>
        <v>3.7</v>
      </c>
    </row>
    <row r="21" spans="1:5" x14ac:dyDescent="0.3">
      <c r="A21" s="11" t="s">
        <v>62</v>
      </c>
      <c r="B21" s="21" t="s">
        <v>35</v>
      </c>
      <c r="C21" s="22">
        <v>142011.79999999999</v>
      </c>
      <c r="D21" s="23">
        <v>3923.87</v>
      </c>
      <c r="E21" s="24">
        <f t="shared" si="0"/>
        <v>2.8</v>
      </c>
    </row>
    <row r="22" spans="1:5" x14ac:dyDescent="0.3">
      <c r="A22" s="11" t="s">
        <v>63</v>
      </c>
      <c r="B22" s="21" t="s">
        <v>34</v>
      </c>
      <c r="C22" s="22">
        <v>30994.31</v>
      </c>
      <c r="D22" s="23">
        <v>3854.52</v>
      </c>
      <c r="E22" s="24">
        <f t="shared" si="0"/>
        <v>12.4</v>
      </c>
    </row>
    <row r="23" spans="1:5" x14ac:dyDescent="0.3">
      <c r="A23" s="11" t="s">
        <v>64</v>
      </c>
      <c r="B23" s="21" t="s">
        <v>33</v>
      </c>
      <c r="C23" s="22">
        <v>696048.29</v>
      </c>
      <c r="D23" s="23">
        <v>130525</v>
      </c>
      <c r="E23" s="24">
        <f t="shared" si="0"/>
        <v>18.8</v>
      </c>
    </row>
    <row r="24" spans="1:5" x14ac:dyDescent="0.3">
      <c r="A24" s="11" t="s">
        <v>95</v>
      </c>
      <c r="B24" s="21" t="s">
        <v>96</v>
      </c>
      <c r="C24" s="28">
        <v>1803283.38</v>
      </c>
      <c r="D24" s="27">
        <v>182402.18</v>
      </c>
      <c r="E24" s="24">
        <v>0</v>
      </c>
    </row>
    <row r="25" spans="1:5" x14ac:dyDescent="0.3">
      <c r="A25" s="11" t="s">
        <v>65</v>
      </c>
      <c r="B25" s="21" t="s">
        <v>32</v>
      </c>
      <c r="C25" s="22">
        <v>229887.67</v>
      </c>
      <c r="D25" s="23">
        <v>30207.21</v>
      </c>
      <c r="E25" s="24">
        <f t="shared" si="0"/>
        <v>13.1</v>
      </c>
    </row>
    <row r="26" spans="1:5" x14ac:dyDescent="0.3">
      <c r="A26" s="29" t="s">
        <v>66</v>
      </c>
      <c r="B26" s="30" t="s">
        <v>31</v>
      </c>
      <c r="C26" s="31">
        <f>SUM(C20:C25)</f>
        <v>2906853.9499999997</v>
      </c>
      <c r="D26" s="32">
        <f>SUM(D20:D25)</f>
        <v>351082.61000000004</v>
      </c>
      <c r="E26" s="33">
        <f t="shared" si="0"/>
        <v>12.1</v>
      </c>
    </row>
    <row r="27" spans="1:5" x14ac:dyDescent="0.3">
      <c r="A27" s="11" t="s">
        <v>67</v>
      </c>
      <c r="B27" s="21" t="s">
        <v>30</v>
      </c>
      <c r="C27" s="34">
        <v>244588.42</v>
      </c>
      <c r="D27" s="23">
        <v>8487.86</v>
      </c>
      <c r="E27" s="24">
        <f t="shared" si="0"/>
        <v>3.5</v>
      </c>
    </row>
    <row r="28" spans="1:5" x14ac:dyDescent="0.3">
      <c r="A28" s="11" t="s">
        <v>68</v>
      </c>
      <c r="B28" s="21" t="s">
        <v>29</v>
      </c>
      <c r="C28" s="34">
        <v>42412.13</v>
      </c>
      <c r="D28" s="23">
        <v>490.87</v>
      </c>
      <c r="E28" s="24">
        <f t="shared" si="0"/>
        <v>1.2</v>
      </c>
    </row>
    <row r="29" spans="1:5" x14ac:dyDescent="0.3">
      <c r="A29" s="11" t="s">
        <v>69</v>
      </c>
      <c r="B29" s="21" t="s">
        <v>28</v>
      </c>
      <c r="C29" s="34">
        <v>755344.23</v>
      </c>
      <c r="D29" s="23">
        <v>54474.6</v>
      </c>
      <c r="E29" s="24">
        <f t="shared" si="0"/>
        <v>7.2</v>
      </c>
    </row>
    <row r="30" spans="1:5" ht="37.5" x14ac:dyDescent="0.3">
      <c r="A30" s="11" t="s">
        <v>70</v>
      </c>
      <c r="B30" s="21" t="s">
        <v>27</v>
      </c>
      <c r="C30" s="34">
        <v>116487.14</v>
      </c>
      <c r="D30" s="23">
        <v>24260.43</v>
      </c>
      <c r="E30" s="24">
        <f t="shared" si="0"/>
        <v>20.8</v>
      </c>
    </row>
    <row r="31" spans="1:5" x14ac:dyDescent="0.3">
      <c r="A31" s="29" t="s">
        <v>71</v>
      </c>
      <c r="B31" s="30" t="s">
        <v>26</v>
      </c>
      <c r="C31" s="31">
        <f>SUM(C27:C30)</f>
        <v>1158831.92</v>
      </c>
      <c r="D31" s="32">
        <f>SUM(D27:D30)</f>
        <v>87713.760000000009</v>
      </c>
      <c r="E31" s="33">
        <f t="shared" si="0"/>
        <v>7.6</v>
      </c>
    </row>
    <row r="32" spans="1:5" x14ac:dyDescent="0.3">
      <c r="A32" s="11" t="s">
        <v>72</v>
      </c>
      <c r="B32" s="21" t="s">
        <v>25</v>
      </c>
      <c r="C32" s="34">
        <v>16449.669999999998</v>
      </c>
      <c r="D32" s="23">
        <v>0</v>
      </c>
      <c r="E32" s="24">
        <f t="shared" si="0"/>
        <v>0</v>
      </c>
    </row>
    <row r="33" spans="1:5" x14ac:dyDescent="0.3">
      <c r="A33" s="29" t="s">
        <v>73</v>
      </c>
      <c r="B33" s="30" t="s">
        <v>24</v>
      </c>
      <c r="C33" s="31">
        <f>C32</f>
        <v>16449.669999999998</v>
      </c>
      <c r="D33" s="32">
        <f>D32</f>
        <v>0</v>
      </c>
      <c r="E33" s="33">
        <f t="shared" si="0"/>
        <v>0</v>
      </c>
    </row>
    <row r="34" spans="1:5" x14ac:dyDescent="0.3">
      <c r="A34" s="11" t="s">
        <v>74</v>
      </c>
      <c r="B34" s="21" t="s">
        <v>23</v>
      </c>
      <c r="C34" s="34">
        <v>4912840.82</v>
      </c>
      <c r="D34" s="23">
        <v>1056769.3600000001</v>
      </c>
      <c r="E34" s="24">
        <f t="shared" si="0"/>
        <v>21.5</v>
      </c>
    </row>
    <row r="35" spans="1:5" x14ac:dyDescent="0.3">
      <c r="A35" s="11" t="s">
        <v>75</v>
      </c>
      <c r="B35" s="21" t="s">
        <v>22</v>
      </c>
      <c r="C35" s="34">
        <v>6008712.1799999997</v>
      </c>
      <c r="D35" s="23">
        <v>1252270.4099999999</v>
      </c>
      <c r="E35" s="24">
        <f t="shared" si="0"/>
        <v>20.8</v>
      </c>
    </row>
    <row r="36" spans="1:5" x14ac:dyDescent="0.3">
      <c r="A36" s="11" t="s">
        <v>76</v>
      </c>
      <c r="B36" s="21" t="s">
        <v>21</v>
      </c>
      <c r="C36" s="34">
        <v>901738.31</v>
      </c>
      <c r="D36" s="23">
        <v>120166.7</v>
      </c>
      <c r="E36" s="24">
        <f>ROUND(D36/C36*100,1)</f>
        <v>13.3</v>
      </c>
    </row>
    <row r="37" spans="1:5" ht="37.5" x14ac:dyDescent="0.3">
      <c r="A37" s="35" t="s">
        <v>100</v>
      </c>
      <c r="B37" s="36" t="s">
        <v>101</v>
      </c>
      <c r="C37" s="37">
        <v>1343.17</v>
      </c>
      <c r="D37" s="37">
        <v>256</v>
      </c>
      <c r="E37" s="24">
        <f>ROUND(D37/C37*100,1)</f>
        <v>19.100000000000001</v>
      </c>
    </row>
    <row r="38" spans="1:5" x14ac:dyDescent="0.3">
      <c r="A38" s="11" t="s">
        <v>77</v>
      </c>
      <c r="B38" s="21" t="s">
        <v>20</v>
      </c>
      <c r="C38" s="34">
        <v>266166.24</v>
      </c>
      <c r="D38" s="23">
        <v>20194.169999999998</v>
      </c>
      <c r="E38" s="24">
        <f t="shared" si="0"/>
        <v>7.6</v>
      </c>
    </row>
    <row r="39" spans="1:5" x14ac:dyDescent="0.3">
      <c r="A39" s="11" t="s">
        <v>78</v>
      </c>
      <c r="B39" s="21" t="s">
        <v>19</v>
      </c>
      <c r="C39" s="34">
        <v>314624.78999999998</v>
      </c>
      <c r="D39" s="23">
        <v>69335.89</v>
      </c>
      <c r="E39" s="24">
        <f t="shared" si="0"/>
        <v>22</v>
      </c>
    </row>
    <row r="40" spans="1:5" x14ac:dyDescent="0.3">
      <c r="A40" s="29" t="s">
        <v>79</v>
      </c>
      <c r="B40" s="30" t="s">
        <v>18</v>
      </c>
      <c r="C40" s="31">
        <f>C34+C35+C36+C37+C38+C39</f>
        <v>12405425.51</v>
      </c>
      <c r="D40" s="32">
        <f>SUM(D34:D39)</f>
        <v>2518992.5300000003</v>
      </c>
      <c r="E40" s="33">
        <f t="shared" si="0"/>
        <v>20.3</v>
      </c>
    </row>
    <row r="41" spans="1:5" x14ac:dyDescent="0.3">
      <c r="A41" s="11" t="s">
        <v>80</v>
      </c>
      <c r="B41" s="21" t="s">
        <v>17</v>
      </c>
      <c r="C41" s="34">
        <v>720240.8</v>
      </c>
      <c r="D41" s="23">
        <v>126211.86</v>
      </c>
      <c r="E41" s="24">
        <f t="shared" si="0"/>
        <v>17.5</v>
      </c>
    </row>
    <row r="42" spans="1:5" x14ac:dyDescent="0.3">
      <c r="A42" s="11" t="s">
        <v>81</v>
      </c>
      <c r="B42" s="21" t="s">
        <v>16</v>
      </c>
      <c r="C42" s="34">
        <v>1560.2</v>
      </c>
      <c r="D42" s="23">
        <v>59.88</v>
      </c>
      <c r="E42" s="24">
        <f t="shared" si="0"/>
        <v>3.8</v>
      </c>
    </row>
    <row r="43" spans="1:5" x14ac:dyDescent="0.3">
      <c r="A43" s="29" t="s">
        <v>82</v>
      </c>
      <c r="B43" s="30" t="s">
        <v>15</v>
      </c>
      <c r="C43" s="31">
        <f>C42+C41</f>
        <v>721801</v>
      </c>
      <c r="D43" s="32">
        <f>D42+D41</f>
        <v>126271.74</v>
      </c>
      <c r="E43" s="33">
        <f t="shared" si="0"/>
        <v>17.5</v>
      </c>
    </row>
    <row r="44" spans="1:5" x14ac:dyDescent="0.3">
      <c r="A44" s="11" t="s">
        <v>83</v>
      </c>
      <c r="B44" s="21" t="s">
        <v>14</v>
      </c>
      <c r="C44" s="34">
        <v>4712.8999999999996</v>
      </c>
      <c r="D44" s="27">
        <v>0</v>
      </c>
      <c r="E44" s="24">
        <f t="shared" si="0"/>
        <v>0</v>
      </c>
    </row>
    <row r="45" spans="1:5" x14ac:dyDescent="0.3">
      <c r="A45" s="29" t="s">
        <v>84</v>
      </c>
      <c r="B45" s="30" t="s">
        <v>13</v>
      </c>
      <c r="C45" s="31">
        <f>C44</f>
        <v>4712.8999999999996</v>
      </c>
      <c r="D45" s="32">
        <f>D44</f>
        <v>0</v>
      </c>
      <c r="E45" s="33">
        <f t="shared" si="0"/>
        <v>0</v>
      </c>
    </row>
    <row r="46" spans="1:5" x14ac:dyDescent="0.3">
      <c r="A46" s="11">
        <v>1001</v>
      </c>
      <c r="B46" s="21" t="s">
        <v>12</v>
      </c>
      <c r="C46" s="34">
        <v>43352.32</v>
      </c>
      <c r="D46" s="23">
        <v>10941.13</v>
      </c>
      <c r="E46" s="24">
        <f t="shared" si="0"/>
        <v>25.2</v>
      </c>
    </row>
    <row r="47" spans="1:5" x14ac:dyDescent="0.3">
      <c r="A47" s="11">
        <v>1003</v>
      </c>
      <c r="B47" s="21" t="s">
        <v>11</v>
      </c>
      <c r="C47" s="34">
        <v>208085.2</v>
      </c>
      <c r="D47" s="23">
        <v>26716.68</v>
      </c>
      <c r="E47" s="24">
        <f t="shared" si="0"/>
        <v>12.8</v>
      </c>
    </row>
    <row r="48" spans="1:5" x14ac:dyDescent="0.3">
      <c r="A48" s="11">
        <v>1004</v>
      </c>
      <c r="B48" s="21" t="s">
        <v>10</v>
      </c>
      <c r="C48" s="34">
        <v>470980.5</v>
      </c>
      <c r="D48" s="23">
        <v>101544.33</v>
      </c>
      <c r="E48" s="24">
        <f t="shared" si="0"/>
        <v>21.6</v>
      </c>
    </row>
    <row r="49" spans="1:5" x14ac:dyDescent="0.3">
      <c r="A49" s="11">
        <v>1006</v>
      </c>
      <c r="B49" s="21" t="s">
        <v>9</v>
      </c>
      <c r="C49" s="34">
        <v>111809.7</v>
      </c>
      <c r="D49" s="23">
        <v>24552.2</v>
      </c>
      <c r="E49" s="24">
        <f t="shared" si="0"/>
        <v>22</v>
      </c>
    </row>
    <row r="50" spans="1:5" x14ac:dyDescent="0.3">
      <c r="A50" s="29" t="s">
        <v>85</v>
      </c>
      <c r="B50" s="30" t="s">
        <v>8</v>
      </c>
      <c r="C50" s="31">
        <f>SUM(C46:C49)</f>
        <v>834227.72</v>
      </c>
      <c r="D50" s="32">
        <f>SUM(D46:D49)</f>
        <v>163754.34000000003</v>
      </c>
      <c r="E50" s="33">
        <f t="shared" si="0"/>
        <v>19.600000000000001</v>
      </c>
    </row>
    <row r="51" spans="1:5" x14ac:dyDescent="0.3">
      <c r="A51" s="11">
        <v>1101</v>
      </c>
      <c r="B51" s="21" t="s">
        <v>7</v>
      </c>
      <c r="C51" s="34">
        <v>913946.04</v>
      </c>
      <c r="D51" s="23">
        <v>180337.99</v>
      </c>
      <c r="E51" s="24">
        <f t="shared" si="0"/>
        <v>19.7</v>
      </c>
    </row>
    <row r="52" spans="1:5" x14ac:dyDescent="0.3">
      <c r="A52" s="11">
        <v>1102</v>
      </c>
      <c r="B52" s="21" t="s">
        <v>6</v>
      </c>
      <c r="C52" s="34">
        <v>32530</v>
      </c>
      <c r="D52" s="23">
        <v>7300.36</v>
      </c>
      <c r="E52" s="24">
        <f t="shared" si="0"/>
        <v>22.4</v>
      </c>
    </row>
    <row r="53" spans="1:5" x14ac:dyDescent="0.3">
      <c r="A53" s="11" t="s">
        <v>97</v>
      </c>
      <c r="B53" s="21" t="s">
        <v>98</v>
      </c>
      <c r="C53" s="34">
        <v>2392.1999999999998</v>
      </c>
      <c r="D53" s="27">
        <v>0</v>
      </c>
      <c r="E53" s="24">
        <f t="shared" si="0"/>
        <v>0</v>
      </c>
    </row>
    <row r="54" spans="1:5" x14ac:dyDescent="0.3">
      <c r="A54" s="29" t="s">
        <v>86</v>
      </c>
      <c r="B54" s="30" t="s">
        <v>5</v>
      </c>
      <c r="C54" s="31">
        <f>C51+C52+C53</f>
        <v>948868.24</v>
      </c>
      <c r="D54" s="32">
        <f>D51+D52+D53</f>
        <v>187638.34999999998</v>
      </c>
      <c r="E54" s="33">
        <f t="shared" si="0"/>
        <v>19.8</v>
      </c>
    </row>
    <row r="55" spans="1:5" x14ac:dyDescent="0.3">
      <c r="A55" s="11">
        <v>1202</v>
      </c>
      <c r="B55" s="21" t="s">
        <v>4</v>
      </c>
      <c r="C55" s="34">
        <v>11600</v>
      </c>
      <c r="D55" s="23">
        <v>2273.4899999999998</v>
      </c>
      <c r="E55" s="24">
        <f t="shared" si="0"/>
        <v>19.600000000000001</v>
      </c>
    </row>
    <row r="56" spans="1:5" x14ac:dyDescent="0.3">
      <c r="A56" s="29" t="s">
        <v>87</v>
      </c>
      <c r="B56" s="30" t="s">
        <v>3</v>
      </c>
      <c r="C56" s="31">
        <f>C55</f>
        <v>11600</v>
      </c>
      <c r="D56" s="32">
        <f>D55</f>
        <v>2273.4899999999998</v>
      </c>
      <c r="E56" s="33">
        <f t="shared" si="0"/>
        <v>19.600000000000001</v>
      </c>
    </row>
    <row r="57" spans="1:5" ht="37.5" x14ac:dyDescent="0.3">
      <c r="A57" s="11">
        <v>1301</v>
      </c>
      <c r="B57" s="21" t="s">
        <v>2</v>
      </c>
      <c r="C57" s="22">
        <v>93286.63</v>
      </c>
      <c r="D57" s="23">
        <v>15666.75</v>
      </c>
      <c r="E57" s="24">
        <f t="shared" si="0"/>
        <v>16.8</v>
      </c>
    </row>
    <row r="58" spans="1:5" ht="37.5" x14ac:dyDescent="0.3">
      <c r="A58" s="29" t="s">
        <v>88</v>
      </c>
      <c r="B58" s="30" t="s">
        <v>1</v>
      </c>
      <c r="C58" s="31">
        <f>C57</f>
        <v>93286.63</v>
      </c>
      <c r="D58" s="32">
        <f>D57</f>
        <v>15666.75</v>
      </c>
      <c r="E58" s="33">
        <f t="shared" si="0"/>
        <v>16.8</v>
      </c>
    </row>
    <row r="59" spans="1:5" x14ac:dyDescent="0.3">
      <c r="A59" s="38" t="s">
        <v>0</v>
      </c>
      <c r="B59" s="39"/>
      <c r="C59" s="31">
        <f>C15+C19+C26+C31+C33+C40+C43+C45+C50+C54+C56+C58</f>
        <v>20975068.149999995</v>
      </c>
      <c r="D59" s="32">
        <f>D15+D19+D26+D31+D33+D40+D43+D45+D50+D54+D56+D58</f>
        <v>3840715.7300000009</v>
      </c>
      <c r="E59" s="33">
        <f t="shared" si="0"/>
        <v>18.3</v>
      </c>
    </row>
    <row r="60" spans="1:5" x14ac:dyDescent="0.3">
      <c r="A60" s="1"/>
      <c r="B60" s="6"/>
      <c r="C60" s="2"/>
      <c r="D60" s="2"/>
    </row>
    <row r="61" spans="1:5" x14ac:dyDescent="0.3">
      <c r="A61" s="1"/>
      <c r="B61" s="6"/>
      <c r="C61" s="2"/>
      <c r="D61" s="2"/>
    </row>
    <row r="62" spans="1:5" x14ac:dyDescent="0.3">
      <c r="A62" s="1"/>
      <c r="B62" s="6"/>
      <c r="C62" s="2"/>
      <c r="D62" s="2"/>
    </row>
    <row r="63" spans="1:5" x14ac:dyDescent="0.3">
      <c r="A63" s="1"/>
      <c r="B63" s="6"/>
      <c r="C63" s="2"/>
      <c r="D63" s="2"/>
    </row>
    <row r="64" spans="1:5" x14ac:dyDescent="0.3">
      <c r="A64" s="1"/>
      <c r="B64" s="6"/>
      <c r="C64" s="2"/>
      <c r="D64" s="2"/>
    </row>
    <row r="65" spans="1:4" x14ac:dyDescent="0.3">
      <c r="A65" s="1"/>
      <c r="B65" s="6"/>
      <c r="C65" s="2"/>
      <c r="D65" s="2"/>
    </row>
    <row r="66" spans="1:4" x14ac:dyDescent="0.3">
      <c r="A66" s="1"/>
      <c r="B66" s="6"/>
      <c r="C66" s="2"/>
      <c r="D66" s="2"/>
    </row>
    <row r="67" spans="1:4" x14ac:dyDescent="0.3">
      <c r="A67" s="1"/>
      <c r="B67" s="6"/>
      <c r="C67" s="2"/>
      <c r="D67" s="2"/>
    </row>
  </sheetData>
  <mergeCells count="4">
    <mergeCell ref="A2:E2"/>
    <mergeCell ref="A59:B59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Титов Олег Александрович</cp:lastModifiedBy>
  <cp:lastPrinted>2021-04-14T09:59:07Z</cp:lastPrinted>
  <dcterms:created xsi:type="dcterms:W3CDTF">2019-04-15T12:29:28Z</dcterms:created>
  <dcterms:modified xsi:type="dcterms:W3CDTF">2021-04-14T09:59:47Z</dcterms:modified>
</cp:coreProperties>
</file>