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s\Департамент финансов\Общие\КВАРТАЛЬНЫЕ ОТЧЁТЫ\2023 год\3 квартал\"/>
    </mc:Choice>
  </mc:AlternateContent>
  <bookViews>
    <workbookView xWindow="0" yWindow="0" windowWidth="28800" windowHeight="11700"/>
  </bookViews>
  <sheets>
    <sheet name="1 квартал" sheetId="2" r:id="rId1"/>
  </sheets>
  <definedNames>
    <definedName name="_xlnm.Print_Titles" localSheetId="0">'1 квартал'!$6:$7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B8" i="2" l="1"/>
  <c r="B38" i="2" s="1"/>
  <c r="C8" i="2" l="1"/>
  <c r="D35" i="2"/>
  <c r="D34" i="2"/>
  <c r="D21" i="2"/>
  <c r="D10" i="2" l="1"/>
  <c r="D11" i="2"/>
  <c r="D12" i="2"/>
  <c r="D13" i="2"/>
  <c r="D14" i="2"/>
  <c r="D15" i="2"/>
  <c r="D16" i="2"/>
  <c r="D17" i="2"/>
  <c r="D18" i="2"/>
  <c r="D19" i="2"/>
  <c r="D20" i="2"/>
  <c r="D23" i="2"/>
  <c r="D24" i="2"/>
  <c r="D25" i="2"/>
  <c r="D26" i="2"/>
  <c r="D27" i="2"/>
  <c r="D28" i="2"/>
  <c r="D29" i="2"/>
  <c r="D30" i="2"/>
  <c r="D31" i="2"/>
  <c r="D32" i="2"/>
  <c r="D33" i="2"/>
  <c r="C38" i="2" l="1"/>
  <c r="D38" i="2" l="1"/>
  <c r="D9" i="2"/>
  <c r="D37" i="2" l="1"/>
  <c r="D8" i="2"/>
</calcChain>
</file>

<file path=xl/sharedStrings.xml><?xml version="1.0" encoding="utf-8"?>
<sst xmlns="http://schemas.openxmlformats.org/spreadsheetml/2006/main" count="37" uniqueCount="37">
  <si>
    <t>Наименование программы</t>
  </si>
  <si>
    <t>Муниципальные программы</t>
  </si>
  <si>
    <t>Непрограммные направления деятельности</t>
  </si>
  <si>
    <t>Приложение 3</t>
  </si>
  <si>
    <t>тыс. рублей</t>
  </si>
  <si>
    <t>% исполнения к плану</t>
  </si>
  <si>
    <t>Всего:</t>
  </si>
  <si>
    <t>Муниципальная программа "Развитие образования города Нижневартовска"</t>
  </si>
  <si>
    <t>Муниципальная программа "Социальная поддержка и социальная помощь для отдельных категорий граждан в городе Нижневартовске"</t>
  </si>
  <si>
    <t>Муниципальная программа "Доступная среда в городе Нижневартовске"</t>
  </si>
  <si>
    <t>Муниципальная программа "Развитие жилищно-коммунального хозяйства города Нижневартовска"</t>
  </si>
  <si>
    <t>Муниципальная программа "Содержание дорожного хозяйства, организация транспортного обслуживания и благоустройство территории города Нижневартовска"</t>
  </si>
  <si>
    <t>Муниципальная программа "Капитальное строительство и реконструкция объектов города Нижневартовска"</t>
  </si>
  <si>
    <t>Муниципальная программа "Формирование современной городской среды в муниципальном образовании город Нижневартовск"</t>
  </si>
  <si>
    <t>Муниципальная программа города Нижневартовска "Улучшение жилищных условий молодых семей"</t>
  </si>
  <si>
    <t>Муниципальная программа "Управление и распоряжение имуществом, находящимся в муниципальной собственности муниципального образования город Нижневартовск, и земельными участками, находящимися в муниципальной собственности или государственная собственность на которые не разграничена"</t>
  </si>
  <si>
    <t>Муниципальная программа "Управление муниципальными финансами в городе Нижневартовске"</t>
  </si>
  <si>
    <t>Муниципальная программа "Комплексные меры по пропаганде здорового образа жизни (профилактика наркомании, токсикомании, алкоголизма) в городе Нижневартовске"</t>
  </si>
  <si>
    <t>Муниципальная программа "Комплекс мероприятий по профилактике правонарушений в городе Нижневартовске"</t>
  </si>
  <si>
    <t>Муниципальная программа "Укрепление пожарной безопасности, защита населения и территории города Нижневартовска от чрезвычайных ситуаций природного и техногенного характера, мероприятия по гражданской обороне и обеспечению безопасности людей на водных объектах"</t>
  </si>
  <si>
    <t>Муниципальная программа "Энергосбережение и повышение энергетической эффективности в муниципальном образовании город Нижневартовск"</t>
  </si>
  <si>
    <t>Муниципальная программа "Развитие гражданского общества в городе Нижневартовске"</t>
  </si>
  <si>
    <t>Муниципальная программа "Развитие муниципальной службы в администрации города Нижневартовска"</t>
  </si>
  <si>
    <t>Муниципальная программа "Развитие малого и среднего предпринимательства на территории города Нижневартовска"</t>
  </si>
  <si>
    <t>Муниципальная программа "Развитие агропромышленного комплекса на территории города Нижневартовска"</t>
  </si>
  <si>
    <t>Муниципальная программа "Оздоровление экологической обстановки в городе Нижневартовске"</t>
  </si>
  <si>
    <t>Муниципальная программа "Электронный Нижневартовск"</t>
  </si>
  <si>
    <t>Муниципальная программа "Материально-техническое и организационное обеспечение деятельности органов местного самоуправления города Нижневартовска"</t>
  </si>
  <si>
    <t>Муниципальная программа "Обеспечение доступным и комфортным жильем жителей города Нижневартовска"</t>
  </si>
  <si>
    <t>Муниципальная программа "Развитие социальной сферы города Нижневартовска"</t>
  </si>
  <si>
    <t>Муниципальная программа "Укрепление межнационального и межконфессионального согласия, профилактика экстремизма и терроризма в городе Нижневартовске"</t>
  </si>
  <si>
    <t>Муниципальная программа "Развитие градостроительной деятельности и жилищного строительства в  городе Нижневартовске"</t>
  </si>
  <si>
    <t>Муниципальная программа "Молодежь Нижневартовска"</t>
  </si>
  <si>
    <t>Уточненные плановые назначения на 2023 год</t>
  </si>
  <si>
    <t>Муниципальная программа "Профилактика правонарушений в городе Нижневартовске"</t>
  </si>
  <si>
    <t>Сведения об исполнении бюджета города Нижневартовска  по расходам в разрезе муниципальных  программ и непрограммным направлениям  деятельности за 9 месяцев  2023 года</t>
  </si>
  <si>
    <t>Исполнено на 01.10.2023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</si>
</sst>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00000"/>
    <numFmt numFmtId="165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7">
    <xf numFmtId="0" fontId="0" fillId="0" borderId="0" xfId="0"/>
    <xf numFmtId="0" fontId="3" fillId="0" borderId="0" xfId="1" applyFont="1" applyProtection="1">
      <protection hidden="1"/>
    </xf>
    <xf numFmtId="0" fontId="3" fillId="0" borderId="0" xfId="1" applyFont="1"/>
    <xf numFmtId="0" fontId="3" fillId="0" borderId="0" xfId="1" applyNumberFormat="1" applyFont="1" applyFill="1" applyAlignment="1" applyProtection="1">
      <protection hidden="1"/>
    </xf>
    <xf numFmtId="0" fontId="4" fillId="0" borderId="0" xfId="1" applyNumberFormat="1" applyFont="1" applyFill="1" applyAlignment="1" applyProtection="1">
      <alignment horizontal="centerContinuous" vertical="center"/>
      <protection hidden="1"/>
    </xf>
    <xf numFmtId="0" fontId="4" fillId="0" borderId="0" xfId="1" applyFont="1"/>
    <xf numFmtId="0" fontId="2" fillId="0" borderId="0" xfId="1" applyFont="1" applyAlignment="1">
      <alignment horizontal="center"/>
    </xf>
    <xf numFmtId="165" fontId="3" fillId="0" borderId="0" xfId="1" applyNumberFormat="1" applyFont="1"/>
    <xf numFmtId="4" fontId="3" fillId="0" borderId="0" xfId="1" applyNumberFormat="1" applyFont="1" applyProtection="1">
      <protection hidden="1"/>
    </xf>
    <xf numFmtId="0" fontId="3" fillId="0" borderId="0" xfId="1" applyFont="1" applyAlignment="1">
      <alignment horizontal="center"/>
    </xf>
    <xf numFmtId="164" fontId="3" fillId="0" borderId="1" xfId="1" applyNumberFormat="1" applyFont="1" applyFill="1" applyBorder="1" applyAlignment="1" applyProtection="1">
      <alignment horizontal="justify" vertical="top" wrapText="1"/>
      <protection hidden="1"/>
    </xf>
    <xf numFmtId="4" fontId="3" fillId="0" borderId="0" xfId="1" applyNumberFormat="1" applyFont="1" applyFill="1" applyAlignment="1" applyProtection="1">
      <alignment horizontal="centerContinuous" vertical="center"/>
      <protection hidden="1"/>
    </xf>
    <xf numFmtId="0" fontId="3" fillId="0" borderId="1" xfId="1" applyFont="1" applyFill="1" applyBorder="1" applyAlignment="1">
      <alignment vertical="top" wrapText="1"/>
    </xf>
    <xf numFmtId="4" fontId="3" fillId="0" borderId="1" xfId="1" applyNumberFormat="1" applyFont="1" applyFill="1" applyBorder="1" applyAlignment="1" applyProtection="1">
      <alignment horizontal="right" vertical="center"/>
      <protection hidden="1"/>
    </xf>
    <xf numFmtId="4" fontId="4" fillId="0" borderId="1" xfId="1" applyNumberFormat="1" applyFont="1" applyFill="1" applyBorder="1" applyAlignment="1" applyProtection="1">
      <alignment horizontal="right" vertical="center"/>
      <protection hidden="1"/>
    </xf>
    <xf numFmtId="4" fontId="4" fillId="0" borderId="0" xfId="1" applyNumberFormat="1" applyFont="1" applyFill="1" applyAlignment="1" applyProtection="1">
      <alignment horizontal="centerContinuous" vertical="center"/>
      <protection hidden="1"/>
    </xf>
    <xf numFmtId="165" fontId="3" fillId="0" borderId="0" xfId="1" applyNumberFormat="1" applyFont="1" applyFill="1" applyAlignment="1">
      <alignment horizontal="right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1" xfId="1" applyNumberFormat="1" applyFont="1" applyFill="1" applyBorder="1" applyAlignment="1">
      <alignment horizontal="center" vertical="center" wrapText="1" shrinkToFit="1"/>
    </xf>
    <xf numFmtId="0" fontId="3" fillId="0" borderId="1" xfId="1" applyNumberFormat="1" applyFont="1" applyFill="1" applyBorder="1" applyAlignment="1" applyProtection="1">
      <alignment horizontal="center" vertical="center"/>
      <protection hidden="1"/>
    </xf>
    <xf numFmtId="0" fontId="3" fillId="0" borderId="1" xfId="1" applyNumberFormat="1" applyFont="1" applyFill="1" applyBorder="1" applyAlignment="1" applyProtection="1">
      <alignment horizontal="center"/>
      <protection hidden="1"/>
    </xf>
    <xf numFmtId="3" fontId="3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/>
      <protection hidden="1"/>
    </xf>
    <xf numFmtId="164" fontId="4" fillId="0" borderId="1" xfId="1" applyNumberFormat="1" applyFont="1" applyFill="1" applyBorder="1" applyAlignment="1" applyProtection="1">
      <alignment horizontal="left" vertical="center" wrapText="1"/>
      <protection hidden="1"/>
    </xf>
    <xf numFmtId="4" fontId="3" fillId="2" borderId="1" xfId="1" applyNumberFormat="1" applyFont="1" applyFill="1" applyBorder="1" applyAlignment="1" applyProtection="1">
      <alignment horizontal="right" vertical="center"/>
      <protection hidden="1"/>
    </xf>
    <xf numFmtId="164" fontId="3" fillId="3" borderId="1" xfId="1" applyNumberFormat="1" applyFont="1" applyFill="1" applyBorder="1" applyAlignment="1" applyProtection="1">
      <alignment horizontal="justify" vertical="top" wrapText="1"/>
      <protection hidden="1"/>
    </xf>
    <xf numFmtId="4" fontId="3" fillId="3" borderId="1" xfId="1" applyNumberFormat="1" applyFont="1" applyFill="1" applyBorder="1" applyAlignment="1" applyProtection="1">
      <alignment horizontal="right" vertical="center"/>
      <protection hidden="1"/>
    </xf>
    <xf numFmtId="0" fontId="5" fillId="0" borderId="0" xfId="1" applyNumberFormat="1" applyFont="1" applyFill="1" applyAlignment="1" applyProtection="1">
      <alignment horizontal="center" wrapText="1" shrinkToFit="1"/>
      <protection hidden="1"/>
    </xf>
    <xf numFmtId="0" fontId="3" fillId="0" borderId="2" xfId="1" applyFont="1" applyFill="1" applyBorder="1" applyAlignment="1">
      <alignment horizontal="justify" vertical="top" wrapText="1"/>
    </xf>
    <xf numFmtId="0" fontId="3" fillId="0" borderId="3" xfId="1" applyFont="1" applyFill="1" applyBorder="1" applyAlignment="1">
      <alignment horizontal="justify" vertical="top" wrapText="1"/>
    </xf>
    <xf numFmtId="4" fontId="3" fillId="0" borderId="2" xfId="1" applyNumberFormat="1" applyFont="1" applyFill="1" applyBorder="1" applyAlignment="1" applyProtection="1">
      <alignment horizontal="right" vertical="center"/>
      <protection hidden="1"/>
    </xf>
    <xf numFmtId="4" fontId="3" fillId="0" borderId="3" xfId="1" applyNumberFormat="1" applyFont="1" applyFill="1" applyBorder="1" applyAlignment="1" applyProtection="1">
      <alignment horizontal="right" vertical="center"/>
      <protection hidden="1"/>
    </xf>
    <xf numFmtId="165" fontId="4" fillId="0" borderId="1" xfId="1" applyNumberFormat="1" applyFont="1" applyFill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/>
    </xf>
    <xf numFmtId="165" fontId="3" fillId="0" borderId="3" xfId="1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showGridLines="0" tabSelected="1" view="pageBreakPreview" zoomScale="70" zoomScaleNormal="100" zoomScaleSheetLayoutView="70" workbookViewId="0">
      <selection activeCell="N7" sqref="N7"/>
    </sheetView>
  </sheetViews>
  <sheetFormatPr defaultColWidth="9.140625" defaultRowHeight="18.75" x14ac:dyDescent="0.3"/>
  <cols>
    <col min="1" max="1" width="70.28515625" style="2" customWidth="1"/>
    <col min="2" max="2" width="22.85546875" style="2" customWidth="1"/>
    <col min="3" max="3" width="25" style="2" customWidth="1"/>
    <col min="4" max="4" width="20" style="7" customWidth="1"/>
    <col min="5" max="205" width="9.140625" style="2" customWidth="1"/>
    <col min="206" max="16384" width="9.140625" style="2"/>
  </cols>
  <sheetData>
    <row r="1" spans="1:4" x14ac:dyDescent="0.3">
      <c r="A1" s="1"/>
      <c r="B1" s="1"/>
      <c r="C1" s="1"/>
      <c r="D1" s="7" t="s">
        <v>3</v>
      </c>
    </row>
    <row r="2" spans="1:4" x14ac:dyDescent="0.3">
      <c r="A2" s="3"/>
      <c r="B2" s="1"/>
      <c r="C2" s="1"/>
    </row>
    <row r="3" spans="1:4" ht="74.25" customHeight="1" x14ac:dyDescent="0.3">
      <c r="A3" s="27" t="s">
        <v>35</v>
      </c>
      <c r="B3" s="27"/>
      <c r="C3" s="27"/>
      <c r="D3" s="27"/>
    </row>
    <row r="4" spans="1:4" x14ac:dyDescent="0.3">
      <c r="A4" s="4"/>
      <c r="B4" s="11"/>
      <c r="C4" s="8"/>
    </row>
    <row r="5" spans="1:4" x14ac:dyDescent="0.3">
      <c r="A5" s="15"/>
      <c r="B5" s="11"/>
      <c r="C5" s="11"/>
      <c r="D5" s="16" t="s">
        <v>4</v>
      </c>
    </row>
    <row r="6" spans="1:4" s="5" customFormat="1" ht="75" x14ac:dyDescent="0.3">
      <c r="A6" s="17" t="s">
        <v>0</v>
      </c>
      <c r="B6" s="17" t="s">
        <v>33</v>
      </c>
      <c r="C6" s="17" t="s">
        <v>36</v>
      </c>
      <c r="D6" s="18" t="s">
        <v>5</v>
      </c>
    </row>
    <row r="7" spans="1:4" s="9" customFormat="1" x14ac:dyDescent="0.3">
      <c r="A7" s="19">
        <v>1</v>
      </c>
      <c r="B7" s="20">
        <v>2</v>
      </c>
      <c r="C7" s="19">
        <v>3</v>
      </c>
      <c r="D7" s="21">
        <v>4</v>
      </c>
    </row>
    <row r="8" spans="1:4" s="6" customFormat="1" x14ac:dyDescent="0.2">
      <c r="A8" s="22" t="s">
        <v>1</v>
      </c>
      <c r="B8" s="14">
        <f>SUM(B9:B36)</f>
        <v>25062934.100000005</v>
      </c>
      <c r="C8" s="14">
        <f>SUM(C9:C36)</f>
        <v>15421435.220000001</v>
      </c>
      <c r="D8" s="32">
        <f>ROUND(C8/B8*100,1)</f>
        <v>61.5</v>
      </c>
    </row>
    <row r="9" spans="1:4" ht="41.25" customHeight="1" x14ac:dyDescent="0.3">
      <c r="A9" s="10" t="s">
        <v>7</v>
      </c>
      <c r="B9" s="13">
        <v>13839465.91</v>
      </c>
      <c r="C9" s="13">
        <v>9009307.4600000009</v>
      </c>
      <c r="D9" s="33">
        <f>ROUND(C9/B9*100,1)</f>
        <v>65.099999999999994</v>
      </c>
    </row>
    <row r="10" spans="1:4" ht="56.25" x14ac:dyDescent="0.3">
      <c r="A10" s="10" t="s">
        <v>8</v>
      </c>
      <c r="B10" s="13">
        <v>262591.09999999998</v>
      </c>
      <c r="C10" s="13">
        <v>205871.04</v>
      </c>
      <c r="D10" s="33">
        <f t="shared" ref="D10:D33" si="0">ROUND(C10/B10*100,1)</f>
        <v>78.400000000000006</v>
      </c>
    </row>
    <row r="11" spans="1:4" ht="42.75" customHeight="1" x14ac:dyDescent="0.3">
      <c r="A11" s="10" t="s">
        <v>9</v>
      </c>
      <c r="B11" s="13">
        <v>12101.34</v>
      </c>
      <c r="C11" s="13">
        <v>11404.97</v>
      </c>
      <c r="D11" s="33">
        <f t="shared" si="0"/>
        <v>94.2</v>
      </c>
    </row>
    <row r="12" spans="1:4" ht="37.5" x14ac:dyDescent="0.3">
      <c r="A12" s="10" t="s">
        <v>10</v>
      </c>
      <c r="B12" s="13">
        <v>187880.14</v>
      </c>
      <c r="C12" s="13">
        <v>109928.9</v>
      </c>
      <c r="D12" s="33">
        <f t="shared" si="0"/>
        <v>58.5</v>
      </c>
    </row>
    <row r="13" spans="1:4" ht="56.25" x14ac:dyDescent="0.3">
      <c r="A13" s="10" t="s">
        <v>11</v>
      </c>
      <c r="B13" s="13">
        <v>2743595.13</v>
      </c>
      <c r="C13" s="13">
        <v>1518744.94</v>
      </c>
      <c r="D13" s="33">
        <f t="shared" si="0"/>
        <v>55.4</v>
      </c>
    </row>
    <row r="14" spans="1:4" ht="42" customHeight="1" x14ac:dyDescent="0.3">
      <c r="A14" s="10" t="s">
        <v>12</v>
      </c>
      <c r="B14" s="24">
        <v>2791463.07</v>
      </c>
      <c r="C14" s="13">
        <v>1127616.25</v>
      </c>
      <c r="D14" s="33">
        <f t="shared" si="0"/>
        <v>40.4</v>
      </c>
    </row>
    <row r="15" spans="1:4" ht="58.5" customHeight="1" x14ac:dyDescent="0.3">
      <c r="A15" s="10" t="s">
        <v>13</v>
      </c>
      <c r="B15" s="13">
        <v>602260.1</v>
      </c>
      <c r="C15" s="13">
        <v>291770.93</v>
      </c>
      <c r="D15" s="33">
        <f t="shared" si="0"/>
        <v>48.4</v>
      </c>
    </row>
    <row r="16" spans="1:4" ht="37.5" x14ac:dyDescent="0.3">
      <c r="A16" s="10" t="s">
        <v>14</v>
      </c>
      <c r="B16" s="13">
        <v>48117.17</v>
      </c>
      <c r="C16" s="13">
        <v>47092.25</v>
      </c>
      <c r="D16" s="33">
        <f t="shared" si="0"/>
        <v>97.9</v>
      </c>
    </row>
    <row r="17" spans="1:4" ht="112.5" customHeight="1" x14ac:dyDescent="0.3">
      <c r="A17" s="10" t="s">
        <v>15</v>
      </c>
      <c r="B17" s="13">
        <v>46608.98</v>
      </c>
      <c r="C17" s="13">
        <v>37536.01</v>
      </c>
      <c r="D17" s="33">
        <f t="shared" si="0"/>
        <v>80.5</v>
      </c>
    </row>
    <row r="18" spans="1:4" ht="45" customHeight="1" x14ac:dyDescent="0.3">
      <c r="A18" s="10" t="s">
        <v>16</v>
      </c>
      <c r="B18" s="13">
        <v>98485.6</v>
      </c>
      <c r="C18" s="13">
        <v>65035.32</v>
      </c>
      <c r="D18" s="33">
        <f t="shared" si="0"/>
        <v>66</v>
      </c>
    </row>
    <row r="19" spans="1:4" ht="72.599999999999994" hidden="1" customHeight="1" x14ac:dyDescent="0.3">
      <c r="A19" s="25" t="s">
        <v>17</v>
      </c>
      <c r="B19" s="26"/>
      <c r="C19" s="26"/>
      <c r="D19" s="34" t="e">
        <f t="shared" si="0"/>
        <v>#DIV/0!</v>
      </c>
    </row>
    <row r="20" spans="1:4" ht="38.25" hidden="1" customHeight="1" x14ac:dyDescent="0.3">
      <c r="A20" s="25" t="s">
        <v>18</v>
      </c>
      <c r="B20" s="26"/>
      <c r="C20" s="26"/>
      <c r="D20" s="34" t="e">
        <f t="shared" si="0"/>
        <v>#DIV/0!</v>
      </c>
    </row>
    <row r="21" spans="1:4" ht="93.75" customHeight="1" x14ac:dyDescent="0.3">
      <c r="A21" s="10" t="s">
        <v>19</v>
      </c>
      <c r="B21" s="13">
        <v>207586.49</v>
      </c>
      <c r="C21" s="13">
        <v>133851.67000000001</v>
      </c>
      <c r="D21" s="33">
        <f>ROUND(C21/B21*100,1)</f>
        <v>64.5</v>
      </c>
    </row>
    <row r="22" spans="1:4" ht="57.75" customHeight="1" x14ac:dyDescent="0.3">
      <c r="A22" s="10" t="s">
        <v>20</v>
      </c>
      <c r="B22" s="13">
        <v>13069.5</v>
      </c>
      <c r="C22" s="13">
        <v>9611.5</v>
      </c>
      <c r="D22" s="33">
        <f>ROUND(C22/B22*100,1)</f>
        <v>73.5</v>
      </c>
    </row>
    <row r="23" spans="1:4" ht="37.5" x14ac:dyDescent="0.3">
      <c r="A23" s="10" t="s">
        <v>21</v>
      </c>
      <c r="B23" s="13">
        <v>13308</v>
      </c>
      <c r="C23" s="13">
        <v>11508.72</v>
      </c>
      <c r="D23" s="33">
        <f t="shared" si="0"/>
        <v>86.5</v>
      </c>
    </row>
    <row r="24" spans="1:4" ht="37.5" x14ac:dyDescent="0.3">
      <c r="A24" s="10" t="s">
        <v>22</v>
      </c>
      <c r="B24" s="13">
        <v>500</v>
      </c>
      <c r="C24" s="13">
        <v>260</v>
      </c>
      <c r="D24" s="33">
        <f t="shared" si="0"/>
        <v>52</v>
      </c>
    </row>
    <row r="25" spans="1:4" ht="40.5" customHeight="1" x14ac:dyDescent="0.3">
      <c r="A25" s="10" t="s">
        <v>23</v>
      </c>
      <c r="B25" s="13">
        <v>21631.599999999999</v>
      </c>
      <c r="C25" s="13">
        <v>19771.04</v>
      </c>
      <c r="D25" s="33">
        <f t="shared" si="0"/>
        <v>91.4</v>
      </c>
    </row>
    <row r="26" spans="1:4" ht="39.75" customHeight="1" x14ac:dyDescent="0.3">
      <c r="A26" s="10" t="s">
        <v>24</v>
      </c>
      <c r="B26" s="13">
        <v>162377</v>
      </c>
      <c r="C26" s="13">
        <v>101986.48</v>
      </c>
      <c r="D26" s="33">
        <f t="shared" si="0"/>
        <v>62.8</v>
      </c>
    </row>
    <row r="27" spans="1:4" ht="37.5" x14ac:dyDescent="0.3">
      <c r="A27" s="10" t="s">
        <v>25</v>
      </c>
      <c r="B27" s="13">
        <v>393630.12</v>
      </c>
      <c r="C27" s="13">
        <v>238324.91</v>
      </c>
      <c r="D27" s="33">
        <f t="shared" si="0"/>
        <v>60.5</v>
      </c>
    </row>
    <row r="28" spans="1:4" ht="20.25" customHeight="1" x14ac:dyDescent="0.3">
      <c r="A28" s="10" t="s">
        <v>26</v>
      </c>
      <c r="B28" s="13">
        <v>23373</v>
      </c>
      <c r="C28" s="13">
        <v>7331.13</v>
      </c>
      <c r="D28" s="33">
        <f t="shared" si="0"/>
        <v>31.4</v>
      </c>
    </row>
    <row r="29" spans="1:4" ht="56.25" x14ac:dyDescent="0.3">
      <c r="A29" s="10" t="s">
        <v>27</v>
      </c>
      <c r="B29" s="13">
        <v>428285</v>
      </c>
      <c r="C29" s="13">
        <v>306213.67</v>
      </c>
      <c r="D29" s="33">
        <f t="shared" si="0"/>
        <v>71.5</v>
      </c>
    </row>
    <row r="30" spans="1:4" ht="37.5" x14ac:dyDescent="0.3">
      <c r="A30" s="10" t="s">
        <v>28</v>
      </c>
      <c r="B30" s="13">
        <v>469538.15</v>
      </c>
      <c r="C30" s="13">
        <v>347650.01</v>
      </c>
      <c r="D30" s="33">
        <f t="shared" si="0"/>
        <v>74</v>
      </c>
    </row>
    <row r="31" spans="1:4" ht="37.5" x14ac:dyDescent="0.3">
      <c r="A31" s="10" t="s">
        <v>29</v>
      </c>
      <c r="B31" s="13">
        <v>2492794.48</v>
      </c>
      <c r="C31" s="13">
        <v>1724019.61</v>
      </c>
      <c r="D31" s="33">
        <f t="shared" si="0"/>
        <v>69.2</v>
      </c>
    </row>
    <row r="32" spans="1:4" ht="58.5" customHeight="1" x14ac:dyDescent="0.3">
      <c r="A32" s="10" t="s">
        <v>30</v>
      </c>
      <c r="B32" s="13">
        <v>3306</v>
      </c>
      <c r="C32" s="13">
        <v>1018.55</v>
      </c>
      <c r="D32" s="33">
        <f t="shared" si="0"/>
        <v>30.8</v>
      </c>
    </row>
    <row r="33" spans="1:4" ht="54" customHeight="1" x14ac:dyDescent="0.3">
      <c r="A33" s="10" t="s">
        <v>31</v>
      </c>
      <c r="B33" s="13">
        <v>18871.560000000001</v>
      </c>
      <c r="C33" s="13">
        <v>560</v>
      </c>
      <c r="D33" s="33">
        <f t="shared" si="0"/>
        <v>3</v>
      </c>
    </row>
    <row r="34" spans="1:4" ht="23.25" customHeight="1" x14ac:dyDescent="0.3">
      <c r="A34" s="12" t="s">
        <v>32</v>
      </c>
      <c r="B34" s="13">
        <v>136642.85999999999</v>
      </c>
      <c r="C34" s="13">
        <v>78756.09</v>
      </c>
      <c r="D34" s="33">
        <f>ROUND(C34/B34*100,1)</f>
        <v>57.6</v>
      </c>
    </row>
    <row r="35" spans="1:4" ht="16.5" customHeight="1" x14ac:dyDescent="0.3">
      <c r="A35" s="28" t="s">
        <v>34</v>
      </c>
      <c r="B35" s="30">
        <v>45451.8</v>
      </c>
      <c r="C35" s="30">
        <v>16263.77</v>
      </c>
      <c r="D35" s="35">
        <f>ROUND(C35/B35*100,1)</f>
        <v>35.799999999999997</v>
      </c>
    </row>
    <row r="36" spans="1:4" ht="21" customHeight="1" x14ac:dyDescent="0.3">
      <c r="A36" s="29"/>
      <c r="B36" s="31"/>
      <c r="C36" s="31"/>
      <c r="D36" s="36"/>
    </row>
    <row r="37" spans="1:4" s="5" customFormat="1" x14ac:dyDescent="0.3">
      <c r="A37" s="23" t="s">
        <v>2</v>
      </c>
      <c r="B37" s="14">
        <v>1332074.43</v>
      </c>
      <c r="C37" s="14">
        <v>865499.88</v>
      </c>
      <c r="D37" s="32">
        <f t="shared" ref="D37" si="1">ROUND(C37/B37*100,1)</f>
        <v>65</v>
      </c>
    </row>
    <row r="38" spans="1:4" s="5" customFormat="1" x14ac:dyDescent="0.3">
      <c r="A38" s="23" t="s">
        <v>6</v>
      </c>
      <c r="B38" s="14">
        <f>B37+B8</f>
        <v>26395008.530000005</v>
      </c>
      <c r="C38" s="14">
        <f>C37+C8</f>
        <v>16286935.100000001</v>
      </c>
      <c r="D38" s="32">
        <f>C38/B38*100</f>
        <v>61.704602525468466</v>
      </c>
    </row>
    <row r="39" spans="1:4" x14ac:dyDescent="0.3">
      <c r="A39" s="1"/>
      <c r="B39" s="8"/>
      <c r="C39" s="1"/>
    </row>
    <row r="40" spans="1:4" x14ac:dyDescent="0.3">
      <c r="A40" s="1"/>
      <c r="B40" s="1"/>
      <c r="C40" s="1"/>
    </row>
    <row r="41" spans="1:4" x14ac:dyDescent="0.3">
      <c r="A41" s="1"/>
      <c r="B41" s="1"/>
      <c r="C41" s="1"/>
    </row>
    <row r="42" spans="1:4" x14ac:dyDescent="0.3">
      <c r="A42" s="1"/>
      <c r="B42" s="1"/>
      <c r="C42" s="1"/>
    </row>
    <row r="43" spans="1:4" x14ac:dyDescent="0.3">
      <c r="A43" s="1"/>
      <c r="B43" s="1"/>
      <c r="C43" s="1"/>
    </row>
    <row r="44" spans="1:4" x14ac:dyDescent="0.3">
      <c r="A44" s="1"/>
      <c r="B44" s="1"/>
      <c r="C44" s="1"/>
    </row>
    <row r="45" spans="1:4" x14ac:dyDescent="0.3">
      <c r="A45" s="1"/>
      <c r="B45" s="1"/>
      <c r="C45" s="1"/>
    </row>
  </sheetData>
  <mergeCells count="5">
    <mergeCell ref="A3:D3"/>
    <mergeCell ref="A35:A36"/>
    <mergeCell ref="B35:B36"/>
    <mergeCell ref="C35:C36"/>
    <mergeCell ref="D35:D36"/>
  </mergeCells>
  <pageMargins left="1.1811023622047245" right="0.39370078740157483" top="0.39370078740157483" bottom="0.39370078740157483" header="0.11811023622047245" footer="0.11811023622047245"/>
  <pageSetup paperSize="9" scale="50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квартал</vt:lpstr>
      <vt:lpstr>'1 квартал'!Заголовки_для_печати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Куклина Светланан Николаевна</dc:creator>
  <cp:lastModifiedBy>Черепанова Ксения Александровна</cp:lastModifiedBy>
  <cp:lastPrinted>2023-10-16T07:55:05Z</cp:lastPrinted>
  <dcterms:created xsi:type="dcterms:W3CDTF">2019-04-15T12:01:09Z</dcterms:created>
  <dcterms:modified xsi:type="dcterms:W3CDTF">2023-10-16T07:55:09Z</dcterms:modified>
</cp:coreProperties>
</file>