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86.3.4\департамент финансов\Общие\КВАРТАЛЬНЫЕ ОТЧЁТЫ\2019 год\"/>
    </mc:Choice>
  </mc:AlternateContent>
  <bookViews>
    <workbookView xWindow="0" yWindow="0" windowWidth="20160" windowHeight="7704"/>
  </bookViews>
  <sheets>
    <sheet name="1 кв.2019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4" l="1"/>
  <c r="E34" i="4"/>
  <c r="D54" i="4"/>
  <c r="C54" i="4"/>
  <c r="D52" i="4"/>
  <c r="C52" i="4"/>
  <c r="D50" i="4"/>
  <c r="C50" i="4"/>
  <c r="D47" i="4"/>
  <c r="C47" i="4"/>
  <c r="D42" i="4"/>
  <c r="C42" i="4"/>
  <c r="D40" i="4"/>
  <c r="D37" i="4"/>
  <c r="D31" i="4"/>
  <c r="C31" i="4"/>
  <c r="D29" i="4"/>
  <c r="C29" i="4"/>
  <c r="D24" i="4"/>
  <c r="C24" i="4"/>
  <c r="D18" i="4"/>
  <c r="C18" i="4"/>
  <c r="D14" i="4"/>
  <c r="C14" i="4"/>
  <c r="E8" i="4"/>
  <c r="E9" i="4"/>
  <c r="E10" i="4"/>
  <c r="E11" i="4"/>
  <c r="E12" i="4"/>
  <c r="E13" i="4"/>
  <c r="E15" i="4"/>
  <c r="E16" i="4"/>
  <c r="E17" i="4"/>
  <c r="E19" i="4"/>
  <c r="E20" i="4"/>
  <c r="E21" i="4"/>
  <c r="E22" i="4"/>
  <c r="E23" i="4"/>
  <c r="E25" i="4"/>
  <c r="E26" i="4"/>
  <c r="E27" i="4"/>
  <c r="E28" i="4"/>
  <c r="E30" i="4"/>
  <c r="E32" i="4"/>
  <c r="E33" i="4"/>
  <c r="E35" i="4"/>
  <c r="E36" i="4"/>
  <c r="E38" i="4"/>
  <c r="E39" i="4"/>
  <c r="E41" i="4"/>
  <c r="E43" i="4"/>
  <c r="E44" i="4"/>
  <c r="E45" i="4"/>
  <c r="E46" i="4"/>
  <c r="E48" i="4"/>
  <c r="E49" i="4"/>
  <c r="E51" i="4"/>
  <c r="E53" i="4"/>
  <c r="E7" i="4"/>
  <c r="E47" i="4" l="1"/>
  <c r="E29" i="4"/>
  <c r="D55" i="4"/>
  <c r="E18" i="4"/>
  <c r="C37" i="4"/>
  <c r="C55" i="4" s="1"/>
  <c r="E54" i="4"/>
  <c r="E52" i="4"/>
  <c r="E50" i="4"/>
  <c r="E42" i="4"/>
  <c r="E40" i="4"/>
  <c r="E31" i="4"/>
  <c r="E24" i="4"/>
  <c r="E14" i="4"/>
  <c r="E55" i="4" l="1"/>
  <c r="E37" i="4"/>
</calcChain>
</file>

<file path=xl/sharedStrings.xml><?xml version="1.0" encoding="utf-8"?>
<sst xmlns="http://schemas.openxmlformats.org/spreadsheetml/2006/main" count="97" uniqueCount="97">
  <si>
    <t>Всего</t>
  </si>
  <si>
    <t>Кассовый расх. нараст. с нач г.</t>
  </si>
  <si>
    <t>Бюджетные ассигнования на год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</si>
  <si>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</si>
  <si>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</si>
  <si>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</si>
  <si>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</si>
  <si>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</si>
  <si>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</si>
  <si>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</si>
  <si>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</si>
  <si>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</si>
  <si>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</si>
  <si>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</si>
  <si>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</si>
  <si>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</si>
  <si>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</si>
  <si>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</si>
  <si>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</si>
  <si>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</si>
  <si>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</si>
  <si>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</si>
  <si>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</si>
  <si>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</si>
  <si>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</si>
  <si>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</si>
  <si>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</si>
  <si>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</si>
  <si>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</si>
  <si>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</si>
  <si>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</si>
  <si>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</si>
  <si>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</si>
  <si>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</si>
  <si>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</si>
  <si>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</si>
  <si>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</si>
  <si>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</si>
  <si>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</si>
  <si>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</si>
  <si>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</si>
  <si>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</si>
  <si>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</si>
  <si>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</si>
  <si>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</si>
  <si>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</si>
  <si>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</si>
  <si>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</si>
  <si>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</si>
  <si>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</si>
  <si>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</si>
  <si>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</si>
  <si>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</si>
  <si>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</si>
  <si>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</si>
  <si>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</si>
  <si>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</si>
  <si>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</si>
  <si>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</si>
  <si>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</si>
  <si>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</si>
  <si>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</si>
  <si>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</si>
  <si>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</si>
  <si>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</si>
  <si>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</si>
  <si>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</si>
  <si>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</si>
  <si>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</si>
  <si>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</si>
  <si>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</si>
  <si>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</si>
  <si>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</si>
  <si>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</si>
  <si>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</si>
  <si>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</si>
  <si>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</si>
  <si>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</si>
  <si>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</si>
  <si>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</si>
  <si>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</si>
  <si>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</si>
  <si>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</si>
  <si>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</si>
  <si>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</si>
  <si>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</si>
  <si>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</si>
  <si>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</si>
  <si>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</si>
  <si>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</si>
  <si>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</si>
  <si>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 xml:space="preserve">Сведения об исполнении  бюджета города Нижневартовска  в разрезе разделов и подразделов классификации расходов  бюджета за 1 квартал 2019 года </t>
  </si>
  <si>
    <t>Рз, Пр</t>
  </si>
  <si>
    <t>Наименование</t>
  </si>
  <si>
    <t>% исполн. к плану</t>
  </si>
  <si>
    <t>Приложение 2</t>
  </si>
  <si>
    <t>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</si>
</sst>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#,##0.00;0.0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49" fontId="3" fillId="0" borderId="0" xfId="1" applyNumberFormat="1" applyFont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3" fillId="0" borderId="0" xfId="1" applyFont="1"/>
    <xf numFmtId="49" fontId="3" fillId="0" borderId="0" xfId="1" applyNumberFormat="1" applyFont="1" applyFill="1" applyAlignment="1" applyProtection="1">
      <alignment horizontal="center"/>
      <protection hidden="1"/>
    </xf>
    <xf numFmtId="49" fontId="3" fillId="0" borderId="1" xfId="1" applyNumberFormat="1" applyFont="1" applyFill="1" applyBorder="1" applyAlignment="1" applyProtection="1">
      <alignment horizontal="center"/>
      <protection hidden="1"/>
    </xf>
    <xf numFmtId="49" fontId="3" fillId="0" borderId="0" xfId="1" applyNumberFormat="1" applyFont="1" applyAlignment="1">
      <alignment horizontal="center"/>
    </xf>
    <xf numFmtId="49" fontId="3" fillId="0" borderId="0" xfId="1" applyNumberFormat="1" applyFont="1" applyAlignment="1" applyProtection="1">
      <alignment wrapText="1" shrinkToFit="1"/>
      <protection hidden="1"/>
    </xf>
    <xf numFmtId="49" fontId="3" fillId="0" borderId="0" xfId="1" applyNumberFormat="1" applyFont="1" applyFill="1" applyAlignment="1" applyProtection="1">
      <alignment wrapText="1" shrinkToFit="1"/>
      <protection hidden="1"/>
    </xf>
    <xf numFmtId="49" fontId="3" fillId="0" borderId="1" xfId="1" applyNumberFormat="1" applyFont="1" applyFill="1" applyBorder="1" applyAlignment="1" applyProtection="1">
      <alignment wrapText="1" shrinkToFit="1"/>
      <protection hidden="1"/>
    </xf>
    <xf numFmtId="49" fontId="3" fillId="0" borderId="0" xfId="1" applyNumberFormat="1" applyFont="1" applyAlignment="1">
      <alignment wrapText="1" shrinkToFit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0" xfId="1" applyFont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>
      <alignment horizontal="center"/>
    </xf>
    <xf numFmtId="49" fontId="4" fillId="0" borderId="1" xfId="1" applyNumberFormat="1" applyFont="1" applyFill="1" applyBorder="1" applyAlignment="1" applyProtection="1">
      <alignment horizontal="center"/>
      <protection hidden="1"/>
    </xf>
    <xf numFmtId="49" fontId="4" fillId="0" borderId="1" xfId="1" applyNumberFormat="1" applyFont="1" applyFill="1" applyBorder="1" applyAlignment="1" applyProtection="1">
      <alignment wrapText="1" shrinkToFit="1"/>
      <protection hidden="1"/>
    </xf>
    <xf numFmtId="164" fontId="3" fillId="0" borderId="1" xfId="1" applyNumberFormat="1" applyFont="1" applyFill="1" applyBorder="1" applyAlignment="1" applyProtection="1">
      <alignment horizontal="right"/>
      <protection hidden="1"/>
    </xf>
    <xf numFmtId="165" fontId="3" fillId="0" borderId="1" xfId="1" applyNumberFormat="1" applyFont="1" applyFill="1" applyBorder="1" applyAlignment="1" applyProtection="1">
      <alignment horizontal="right"/>
      <protection hidden="1"/>
    </xf>
    <xf numFmtId="164" fontId="4" fillId="0" borderId="1" xfId="1" applyNumberFormat="1" applyFont="1" applyFill="1" applyBorder="1" applyAlignment="1" applyProtection="1">
      <alignment horizontal="right"/>
      <protection hidden="1"/>
    </xf>
    <xf numFmtId="165" fontId="4" fillId="0" borderId="1" xfId="1" applyNumberFormat="1" applyFont="1" applyFill="1" applyBorder="1" applyAlignment="1" applyProtection="1">
      <alignment horizontal="right"/>
      <protection hidden="1"/>
    </xf>
    <xf numFmtId="49" fontId="5" fillId="0" borderId="0" xfId="1" applyNumberFormat="1" applyFont="1" applyFill="1" applyAlignment="1" applyProtection="1">
      <alignment horizontal="center" wrapText="1" shrinkToFit="1"/>
      <protection hidden="1"/>
    </xf>
    <xf numFmtId="49" fontId="4" fillId="0" borderId="2" xfId="1" applyNumberFormat="1" applyFont="1" applyFill="1" applyBorder="1" applyAlignment="1" applyProtection="1">
      <alignment horizontal="left"/>
      <protection hidden="1"/>
    </xf>
    <xf numFmtId="49" fontId="4" fillId="0" borderId="3" xfId="1" applyNumberFormat="1" applyFont="1" applyFill="1" applyBorder="1" applyAlignment="1" applyProtection="1">
      <alignment horizontal="left"/>
      <protection hidden="1"/>
    </xf>
    <xf numFmtId="0" fontId="7" fillId="0" borderId="0" xfId="1" applyFont="1" applyAlignment="1">
      <alignment horizontal="right"/>
    </xf>
    <xf numFmtId="0" fontId="6" fillId="0" borderId="4" xfId="1" applyFont="1" applyBorder="1" applyAlignment="1" applyProtection="1">
      <alignment horizontal="righ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tabSelected="1" workbookViewId="0">
      <selection activeCell="D4" sqref="D4:E4"/>
    </sheetView>
  </sheetViews>
  <sheetFormatPr defaultColWidth="9.109375" defaultRowHeight="18" x14ac:dyDescent="0.35"/>
  <cols>
    <col min="1" max="1" width="9.6640625" style="6" customWidth="1"/>
    <col min="2" max="2" width="72" style="10" customWidth="1"/>
    <col min="3" max="3" width="20.77734375" style="3" customWidth="1"/>
    <col min="4" max="4" width="20.6640625" style="3" customWidth="1"/>
    <col min="5" max="5" width="12.6640625" style="3" customWidth="1"/>
    <col min="6" max="195" width="9.109375" style="3" customWidth="1"/>
    <col min="196" max="16384" width="9.109375" style="3"/>
  </cols>
  <sheetData>
    <row r="1" spans="1:5" x14ac:dyDescent="0.35">
      <c r="A1" s="1"/>
      <c r="B1" s="7"/>
      <c r="C1" s="2"/>
      <c r="D1" s="28" t="s">
        <v>95</v>
      </c>
      <c r="E1" s="28"/>
    </row>
    <row r="2" spans="1:5" ht="51" customHeight="1" x14ac:dyDescent="0.35">
      <c r="A2" s="25" t="s">
        <v>91</v>
      </c>
      <c r="B2" s="25"/>
      <c r="C2" s="25"/>
      <c r="D2" s="25"/>
      <c r="E2" s="25"/>
    </row>
    <row r="3" spans="1:5" x14ac:dyDescent="0.35">
      <c r="A3" s="4"/>
      <c r="B3" s="8"/>
      <c r="C3" s="2"/>
      <c r="D3" s="2"/>
    </row>
    <row r="4" spans="1:5" x14ac:dyDescent="0.35">
      <c r="A4" s="4"/>
      <c r="B4" s="8"/>
      <c r="C4" s="2"/>
      <c r="D4" s="29" t="s">
        <v>96</v>
      </c>
      <c r="E4" s="29"/>
    </row>
    <row r="5" spans="1:5" ht="69.599999999999994" customHeight="1" x14ac:dyDescent="0.35">
      <c r="A5" s="11" t="s">
        <v>92</v>
      </c>
      <c r="B5" s="12" t="s">
        <v>93</v>
      </c>
      <c r="C5" s="11" t="s">
        <v>2</v>
      </c>
      <c r="D5" s="11" t="s">
        <v>1</v>
      </c>
      <c r="E5" s="11" t="s">
        <v>94</v>
      </c>
    </row>
    <row r="6" spans="1:5" s="13" customFormat="1" ht="10.199999999999999" x14ac:dyDescent="0.2">
      <c r="A6" s="14">
        <v>1</v>
      </c>
      <c r="B6" s="15">
        <v>2</v>
      </c>
      <c r="C6" s="16">
        <v>3</v>
      </c>
      <c r="D6" s="17">
        <v>4</v>
      </c>
      <c r="E6" s="18">
        <v>5</v>
      </c>
    </row>
    <row r="7" spans="1:5" ht="36" x14ac:dyDescent="0.35">
      <c r="A7" s="5" t="s">
        <v>51</v>
      </c>
      <c r="B7" s="9" t="s">
        <v>50</v>
      </c>
      <c r="C7" s="21">
        <v>6631.66</v>
      </c>
      <c r="D7" s="21">
        <v>2661.24</v>
      </c>
      <c r="E7" s="22">
        <f>ROUND(D7/C7*100,1)</f>
        <v>40.1</v>
      </c>
    </row>
    <row r="8" spans="1:5" ht="54" x14ac:dyDescent="0.35">
      <c r="A8" s="5" t="s">
        <v>52</v>
      </c>
      <c r="B8" s="9" t="s">
        <v>49</v>
      </c>
      <c r="C8" s="21">
        <v>49064.800000000003</v>
      </c>
      <c r="D8" s="21">
        <v>17496.07</v>
      </c>
      <c r="E8" s="22">
        <f t="shared" ref="E8:E55" si="0">ROUND(D8/C8*100,1)</f>
        <v>35.700000000000003</v>
      </c>
    </row>
    <row r="9" spans="1:5" ht="54" x14ac:dyDescent="0.35">
      <c r="A9" s="5" t="s">
        <v>53</v>
      </c>
      <c r="B9" s="9" t="s">
        <v>48</v>
      </c>
      <c r="C9" s="21">
        <v>660933.97</v>
      </c>
      <c r="D9" s="21">
        <v>239047.84</v>
      </c>
      <c r="E9" s="22">
        <f t="shared" si="0"/>
        <v>36.200000000000003</v>
      </c>
    </row>
    <row r="10" spans="1:5" x14ac:dyDescent="0.35">
      <c r="A10" s="5" t="s">
        <v>54</v>
      </c>
      <c r="B10" s="9" t="s">
        <v>47</v>
      </c>
      <c r="C10" s="21">
        <v>47.3</v>
      </c>
      <c r="D10" s="21">
        <v>0</v>
      </c>
      <c r="E10" s="22">
        <f t="shared" si="0"/>
        <v>0</v>
      </c>
    </row>
    <row r="11" spans="1:5" ht="54" x14ac:dyDescent="0.35">
      <c r="A11" s="5" t="s">
        <v>55</v>
      </c>
      <c r="B11" s="9" t="s">
        <v>46</v>
      </c>
      <c r="C11" s="21">
        <v>132734.31</v>
      </c>
      <c r="D11" s="21">
        <v>47279.73</v>
      </c>
      <c r="E11" s="22">
        <f t="shared" si="0"/>
        <v>35.6</v>
      </c>
    </row>
    <row r="12" spans="1:5" x14ac:dyDescent="0.35">
      <c r="A12" s="5" t="s">
        <v>56</v>
      </c>
      <c r="B12" s="9" t="s">
        <v>45</v>
      </c>
      <c r="C12" s="21">
        <v>19129.919999999998</v>
      </c>
      <c r="D12" s="21">
        <v>0</v>
      </c>
      <c r="E12" s="22">
        <f t="shared" si="0"/>
        <v>0</v>
      </c>
    </row>
    <row r="13" spans="1:5" x14ac:dyDescent="0.35">
      <c r="A13" s="5" t="s">
        <v>57</v>
      </c>
      <c r="B13" s="9" t="s">
        <v>44</v>
      </c>
      <c r="C13" s="21">
        <v>762717.43</v>
      </c>
      <c r="D13" s="21">
        <v>150053.64000000001</v>
      </c>
      <c r="E13" s="22">
        <f t="shared" si="0"/>
        <v>19.7</v>
      </c>
    </row>
    <row r="14" spans="1:5" x14ac:dyDescent="0.35">
      <c r="A14" s="19" t="s">
        <v>58</v>
      </c>
      <c r="B14" s="20" t="s">
        <v>43</v>
      </c>
      <c r="C14" s="23">
        <f>SUM(C7:C13)</f>
        <v>1631259.3900000001</v>
      </c>
      <c r="D14" s="23">
        <f>SUM(D7:D13)</f>
        <v>456538.52</v>
      </c>
      <c r="E14" s="24">
        <f t="shared" si="0"/>
        <v>28</v>
      </c>
    </row>
    <row r="15" spans="1:5" x14ac:dyDescent="0.35">
      <c r="A15" s="5" t="s">
        <v>59</v>
      </c>
      <c r="B15" s="9" t="s">
        <v>42</v>
      </c>
      <c r="C15" s="21">
        <v>28340.1</v>
      </c>
      <c r="D15" s="21">
        <v>8997.06</v>
      </c>
      <c r="E15" s="22">
        <f t="shared" si="0"/>
        <v>31.7</v>
      </c>
    </row>
    <row r="16" spans="1:5" ht="36" x14ac:dyDescent="0.35">
      <c r="A16" s="5" t="s">
        <v>60</v>
      </c>
      <c r="B16" s="9" t="s">
        <v>41</v>
      </c>
      <c r="C16" s="21">
        <v>170922.14</v>
      </c>
      <c r="D16" s="21">
        <v>26422.59</v>
      </c>
      <c r="E16" s="22">
        <f t="shared" si="0"/>
        <v>15.5</v>
      </c>
    </row>
    <row r="17" spans="1:5" ht="36" x14ac:dyDescent="0.35">
      <c r="A17" s="5" t="s">
        <v>61</v>
      </c>
      <c r="B17" s="9" t="s">
        <v>40</v>
      </c>
      <c r="C17" s="21">
        <v>6240.5</v>
      </c>
      <c r="D17" s="21">
        <v>0</v>
      </c>
      <c r="E17" s="22">
        <f t="shared" si="0"/>
        <v>0</v>
      </c>
    </row>
    <row r="18" spans="1:5" ht="35.4" x14ac:dyDescent="0.35">
      <c r="A18" s="19" t="s">
        <v>62</v>
      </c>
      <c r="B18" s="20" t="s">
        <v>39</v>
      </c>
      <c r="C18" s="23">
        <f>SUM(C15:C17)</f>
        <v>205502.74000000002</v>
      </c>
      <c r="D18" s="23">
        <f>SUM(D15:D17)</f>
        <v>35419.65</v>
      </c>
      <c r="E18" s="24">
        <f t="shared" si="0"/>
        <v>17.2</v>
      </c>
    </row>
    <row r="19" spans="1:5" x14ac:dyDescent="0.35">
      <c r="A19" s="5" t="s">
        <v>63</v>
      </c>
      <c r="B19" s="9" t="s">
        <v>38</v>
      </c>
      <c r="C19" s="21">
        <v>4589.38</v>
      </c>
      <c r="D19" s="21">
        <v>0</v>
      </c>
      <c r="E19" s="22">
        <f t="shared" si="0"/>
        <v>0</v>
      </c>
    </row>
    <row r="20" spans="1:5" x14ac:dyDescent="0.35">
      <c r="A20" s="5" t="s">
        <v>64</v>
      </c>
      <c r="B20" s="9" t="s">
        <v>37</v>
      </c>
      <c r="C20" s="21">
        <v>168888.9</v>
      </c>
      <c r="D20" s="21">
        <v>36454.28</v>
      </c>
      <c r="E20" s="22">
        <f t="shared" si="0"/>
        <v>21.6</v>
      </c>
    </row>
    <row r="21" spans="1:5" x14ac:dyDescent="0.35">
      <c r="A21" s="5" t="s">
        <v>65</v>
      </c>
      <c r="B21" s="9" t="s">
        <v>36</v>
      </c>
      <c r="C21" s="21">
        <v>670228.16</v>
      </c>
      <c r="D21" s="21">
        <v>170442.82</v>
      </c>
      <c r="E21" s="22">
        <f t="shared" si="0"/>
        <v>25.4</v>
      </c>
    </row>
    <row r="22" spans="1:5" x14ac:dyDescent="0.35">
      <c r="A22" s="5" t="s">
        <v>66</v>
      </c>
      <c r="B22" s="9" t="s">
        <v>35</v>
      </c>
      <c r="C22" s="21">
        <v>1813530.84</v>
      </c>
      <c r="D22" s="21">
        <v>152254.87</v>
      </c>
      <c r="E22" s="22">
        <f t="shared" si="0"/>
        <v>8.4</v>
      </c>
    </row>
    <row r="23" spans="1:5" x14ac:dyDescent="0.35">
      <c r="A23" s="5" t="s">
        <v>67</v>
      </c>
      <c r="B23" s="9" t="s">
        <v>34</v>
      </c>
      <c r="C23" s="21">
        <v>204197.8</v>
      </c>
      <c r="D23" s="21">
        <v>39003.870000000003</v>
      </c>
      <c r="E23" s="22">
        <f t="shared" si="0"/>
        <v>19.100000000000001</v>
      </c>
    </row>
    <row r="24" spans="1:5" x14ac:dyDescent="0.35">
      <c r="A24" s="19" t="s">
        <v>68</v>
      </c>
      <c r="B24" s="20" t="s">
        <v>33</v>
      </c>
      <c r="C24" s="23">
        <f>SUM(C19:C23)</f>
        <v>2861435.08</v>
      </c>
      <c r="D24" s="23">
        <f>SUM(D19:D23)</f>
        <v>398155.83999999997</v>
      </c>
      <c r="E24" s="24">
        <f t="shared" si="0"/>
        <v>13.9</v>
      </c>
    </row>
    <row r="25" spans="1:5" x14ac:dyDescent="0.35">
      <c r="A25" s="5" t="s">
        <v>69</v>
      </c>
      <c r="B25" s="9" t="s">
        <v>32</v>
      </c>
      <c r="C25" s="21">
        <v>660675.78</v>
      </c>
      <c r="D25" s="21">
        <v>10421.51</v>
      </c>
      <c r="E25" s="22">
        <f t="shared" si="0"/>
        <v>1.6</v>
      </c>
    </row>
    <row r="26" spans="1:5" x14ac:dyDescent="0.35">
      <c r="A26" s="5" t="s">
        <v>70</v>
      </c>
      <c r="B26" s="9" t="s">
        <v>31</v>
      </c>
      <c r="C26" s="21">
        <v>349427.75</v>
      </c>
      <c r="D26" s="21">
        <v>1026.6400000000001</v>
      </c>
      <c r="E26" s="22">
        <f t="shared" si="0"/>
        <v>0.3</v>
      </c>
    </row>
    <row r="27" spans="1:5" x14ac:dyDescent="0.35">
      <c r="A27" s="5" t="s">
        <v>71</v>
      </c>
      <c r="B27" s="9" t="s">
        <v>30</v>
      </c>
      <c r="C27" s="21">
        <v>387925.99</v>
      </c>
      <c r="D27" s="21">
        <v>34454.9</v>
      </c>
      <c r="E27" s="22">
        <f t="shared" si="0"/>
        <v>8.9</v>
      </c>
    </row>
    <row r="28" spans="1:5" x14ac:dyDescent="0.35">
      <c r="A28" s="5" t="s">
        <v>72</v>
      </c>
      <c r="B28" s="9" t="s">
        <v>29</v>
      </c>
      <c r="C28" s="21">
        <v>95679.16</v>
      </c>
      <c r="D28" s="21">
        <v>32678.81</v>
      </c>
      <c r="E28" s="22">
        <f t="shared" si="0"/>
        <v>34.200000000000003</v>
      </c>
    </row>
    <row r="29" spans="1:5" x14ac:dyDescent="0.35">
      <c r="A29" s="19" t="s">
        <v>73</v>
      </c>
      <c r="B29" s="20" t="s">
        <v>28</v>
      </c>
      <c r="C29" s="23">
        <f>SUM(C25:C28)</f>
        <v>1493708.68</v>
      </c>
      <c r="D29" s="23">
        <f>SUM(D25:D28)</f>
        <v>78581.86</v>
      </c>
      <c r="E29" s="24">
        <f t="shared" si="0"/>
        <v>5.3</v>
      </c>
    </row>
    <row r="30" spans="1:5" x14ac:dyDescent="0.35">
      <c r="A30" s="5" t="s">
        <v>74</v>
      </c>
      <c r="B30" s="9" t="s">
        <v>27</v>
      </c>
      <c r="C30" s="21">
        <v>27803.31</v>
      </c>
      <c r="D30" s="21">
        <v>0</v>
      </c>
      <c r="E30" s="22">
        <f t="shared" si="0"/>
        <v>0</v>
      </c>
    </row>
    <row r="31" spans="1:5" x14ac:dyDescent="0.35">
      <c r="A31" s="19" t="s">
        <v>75</v>
      </c>
      <c r="B31" s="20" t="s">
        <v>26</v>
      </c>
      <c r="C31" s="23">
        <f>C30</f>
        <v>27803.31</v>
      </c>
      <c r="D31" s="23">
        <f>D30</f>
        <v>0</v>
      </c>
      <c r="E31" s="24">
        <f t="shared" si="0"/>
        <v>0</v>
      </c>
    </row>
    <row r="32" spans="1:5" x14ac:dyDescent="0.35">
      <c r="A32" s="5" t="s">
        <v>76</v>
      </c>
      <c r="B32" s="9" t="s">
        <v>25</v>
      </c>
      <c r="C32" s="21">
        <v>4452020.6399999997</v>
      </c>
      <c r="D32" s="21">
        <v>839758.72</v>
      </c>
      <c r="E32" s="22">
        <f t="shared" si="0"/>
        <v>18.899999999999999</v>
      </c>
    </row>
    <row r="33" spans="1:5" x14ac:dyDescent="0.35">
      <c r="A33" s="5" t="s">
        <v>77</v>
      </c>
      <c r="B33" s="9" t="s">
        <v>24</v>
      </c>
      <c r="C33" s="21">
        <v>5779350.0899999999</v>
      </c>
      <c r="D33" s="21">
        <v>899746.86</v>
      </c>
      <c r="E33" s="22">
        <f t="shared" si="0"/>
        <v>15.6</v>
      </c>
    </row>
    <row r="34" spans="1:5" x14ac:dyDescent="0.35">
      <c r="A34" s="5" t="s">
        <v>78</v>
      </c>
      <c r="B34" s="9" t="s">
        <v>23</v>
      </c>
      <c r="C34" s="21">
        <v>726903.58</v>
      </c>
      <c r="D34" s="21">
        <v>128841.3</v>
      </c>
      <c r="E34" s="22">
        <f t="shared" si="0"/>
        <v>17.7</v>
      </c>
    </row>
    <row r="35" spans="1:5" x14ac:dyDescent="0.35">
      <c r="A35" s="5" t="s">
        <v>79</v>
      </c>
      <c r="B35" s="9" t="s">
        <v>22</v>
      </c>
      <c r="C35" s="21">
        <v>235962.11</v>
      </c>
      <c r="D35" s="21">
        <v>12124.07</v>
      </c>
      <c r="E35" s="22">
        <f t="shared" si="0"/>
        <v>5.0999999999999996</v>
      </c>
    </row>
    <row r="36" spans="1:5" x14ac:dyDescent="0.35">
      <c r="A36" s="5" t="s">
        <v>80</v>
      </c>
      <c r="B36" s="9" t="s">
        <v>21</v>
      </c>
      <c r="C36" s="21">
        <v>274453.32</v>
      </c>
      <c r="D36" s="21">
        <v>85548.35</v>
      </c>
      <c r="E36" s="22">
        <f t="shared" si="0"/>
        <v>31.2</v>
      </c>
    </row>
    <row r="37" spans="1:5" x14ac:dyDescent="0.35">
      <c r="A37" s="19" t="s">
        <v>81</v>
      </c>
      <c r="B37" s="20" t="s">
        <v>20</v>
      </c>
      <c r="C37" s="23">
        <f>SUM(C32:C36)</f>
        <v>11468689.74</v>
      </c>
      <c r="D37" s="23">
        <f>SUM(D32:D36)</f>
        <v>1966019.3000000003</v>
      </c>
      <c r="E37" s="24">
        <f t="shared" si="0"/>
        <v>17.100000000000001</v>
      </c>
    </row>
    <row r="38" spans="1:5" x14ac:dyDescent="0.35">
      <c r="A38" s="5" t="s">
        <v>82</v>
      </c>
      <c r="B38" s="9" t="s">
        <v>19</v>
      </c>
      <c r="C38" s="21">
        <v>698472.25</v>
      </c>
      <c r="D38" s="21">
        <v>106893.09</v>
      </c>
      <c r="E38" s="22">
        <f t="shared" si="0"/>
        <v>15.3</v>
      </c>
    </row>
    <row r="39" spans="1:5" x14ac:dyDescent="0.35">
      <c r="A39" s="5" t="s">
        <v>83</v>
      </c>
      <c r="B39" s="9" t="s">
        <v>18</v>
      </c>
      <c r="C39" s="21">
        <v>1555.1</v>
      </c>
      <c r="D39" s="21">
        <v>58.27</v>
      </c>
      <c r="E39" s="22">
        <f t="shared" si="0"/>
        <v>3.7</v>
      </c>
    </row>
    <row r="40" spans="1:5" x14ac:dyDescent="0.35">
      <c r="A40" s="19" t="s">
        <v>84</v>
      </c>
      <c r="B40" s="20" t="s">
        <v>17</v>
      </c>
      <c r="C40" s="23">
        <f>C39+C38</f>
        <v>700027.35</v>
      </c>
      <c r="D40" s="23">
        <f>D39+D38</f>
        <v>106951.36</v>
      </c>
      <c r="E40" s="24">
        <f t="shared" si="0"/>
        <v>15.3</v>
      </c>
    </row>
    <row r="41" spans="1:5" x14ac:dyDescent="0.35">
      <c r="A41" s="5" t="s">
        <v>85</v>
      </c>
      <c r="B41" s="9" t="s">
        <v>16</v>
      </c>
      <c r="C41" s="21">
        <v>4712.8999999999996</v>
      </c>
      <c r="D41" s="21">
        <v>0</v>
      </c>
      <c r="E41" s="22">
        <f t="shared" si="0"/>
        <v>0</v>
      </c>
    </row>
    <row r="42" spans="1:5" x14ac:dyDescent="0.35">
      <c r="A42" s="19" t="s">
        <v>86</v>
      </c>
      <c r="B42" s="20" t="s">
        <v>15</v>
      </c>
      <c r="C42" s="23">
        <f>C41</f>
        <v>4712.8999999999996</v>
      </c>
      <c r="D42" s="23">
        <f>D41</f>
        <v>0</v>
      </c>
      <c r="E42" s="24">
        <f t="shared" si="0"/>
        <v>0</v>
      </c>
    </row>
    <row r="43" spans="1:5" x14ac:dyDescent="0.35">
      <c r="A43" s="5">
        <v>1001</v>
      </c>
      <c r="B43" s="9" t="s">
        <v>14</v>
      </c>
      <c r="C43" s="21">
        <v>32562</v>
      </c>
      <c r="D43" s="21">
        <v>7859.06</v>
      </c>
      <c r="E43" s="22">
        <f t="shared" si="0"/>
        <v>24.1</v>
      </c>
    </row>
    <row r="44" spans="1:5" x14ac:dyDescent="0.35">
      <c r="A44" s="5">
        <v>1003</v>
      </c>
      <c r="B44" s="9" t="s">
        <v>13</v>
      </c>
      <c r="C44" s="21">
        <v>163554.54999999999</v>
      </c>
      <c r="D44" s="21">
        <v>42472.47</v>
      </c>
      <c r="E44" s="22">
        <f t="shared" si="0"/>
        <v>26</v>
      </c>
    </row>
    <row r="45" spans="1:5" x14ac:dyDescent="0.35">
      <c r="A45" s="5">
        <v>1004</v>
      </c>
      <c r="B45" s="9" t="s">
        <v>12</v>
      </c>
      <c r="C45" s="21">
        <v>469648.77</v>
      </c>
      <c r="D45" s="21">
        <v>67719.19</v>
      </c>
      <c r="E45" s="22">
        <f t="shared" si="0"/>
        <v>14.4</v>
      </c>
    </row>
    <row r="46" spans="1:5" x14ac:dyDescent="0.35">
      <c r="A46" s="5">
        <v>1006</v>
      </c>
      <c r="B46" s="9" t="s">
        <v>11</v>
      </c>
      <c r="C46" s="21">
        <v>103659.2</v>
      </c>
      <c r="D46" s="21">
        <v>23522.09</v>
      </c>
      <c r="E46" s="22">
        <f t="shared" si="0"/>
        <v>22.7</v>
      </c>
    </row>
    <row r="47" spans="1:5" x14ac:dyDescent="0.35">
      <c r="A47" s="19" t="s">
        <v>87</v>
      </c>
      <c r="B47" s="20" t="s">
        <v>10</v>
      </c>
      <c r="C47" s="23">
        <f>SUM(C43:C46)</f>
        <v>769424.52</v>
      </c>
      <c r="D47" s="23">
        <f>SUM(D43:D46)</f>
        <v>141572.81</v>
      </c>
      <c r="E47" s="24">
        <f t="shared" si="0"/>
        <v>18.399999999999999</v>
      </c>
    </row>
    <row r="48" spans="1:5" x14ac:dyDescent="0.35">
      <c r="A48" s="5">
        <v>1101</v>
      </c>
      <c r="B48" s="9" t="s">
        <v>9</v>
      </c>
      <c r="C48" s="21">
        <v>805656.48</v>
      </c>
      <c r="D48" s="21">
        <v>169252.3</v>
      </c>
      <c r="E48" s="22">
        <f t="shared" si="0"/>
        <v>21</v>
      </c>
    </row>
    <row r="49" spans="1:5" x14ac:dyDescent="0.35">
      <c r="A49" s="5">
        <v>1102</v>
      </c>
      <c r="B49" s="9" t="s">
        <v>8</v>
      </c>
      <c r="C49" s="21">
        <v>35046.870000000003</v>
      </c>
      <c r="D49" s="21">
        <v>10825.04</v>
      </c>
      <c r="E49" s="22">
        <f t="shared" si="0"/>
        <v>30.9</v>
      </c>
    </row>
    <row r="50" spans="1:5" x14ac:dyDescent="0.35">
      <c r="A50" s="19" t="s">
        <v>88</v>
      </c>
      <c r="B50" s="20" t="s">
        <v>7</v>
      </c>
      <c r="C50" s="23">
        <f>C48+C49</f>
        <v>840703.35</v>
      </c>
      <c r="D50" s="23">
        <f>D48+D49</f>
        <v>180077.34</v>
      </c>
      <c r="E50" s="24">
        <f t="shared" si="0"/>
        <v>21.4</v>
      </c>
    </row>
    <row r="51" spans="1:5" x14ac:dyDescent="0.35">
      <c r="A51" s="5">
        <v>1202</v>
      </c>
      <c r="B51" s="9" t="s">
        <v>6</v>
      </c>
      <c r="C51" s="21">
        <v>11600</v>
      </c>
      <c r="D51" s="21">
        <v>2696.1</v>
      </c>
      <c r="E51" s="22">
        <f t="shared" si="0"/>
        <v>23.2</v>
      </c>
    </row>
    <row r="52" spans="1:5" x14ac:dyDescent="0.35">
      <c r="A52" s="19" t="s">
        <v>89</v>
      </c>
      <c r="B52" s="20" t="s">
        <v>5</v>
      </c>
      <c r="C52" s="23">
        <f>C51</f>
        <v>11600</v>
      </c>
      <c r="D52" s="23">
        <f>D51</f>
        <v>2696.1</v>
      </c>
      <c r="E52" s="24">
        <f t="shared" si="0"/>
        <v>23.2</v>
      </c>
    </row>
    <row r="53" spans="1:5" ht="36" x14ac:dyDescent="0.35">
      <c r="A53" s="5">
        <v>1301</v>
      </c>
      <c r="B53" s="9" t="s">
        <v>4</v>
      </c>
      <c r="C53" s="21">
        <v>92932.44</v>
      </c>
      <c r="D53" s="21">
        <v>16982.04</v>
      </c>
      <c r="E53" s="22">
        <f t="shared" si="0"/>
        <v>18.3</v>
      </c>
    </row>
    <row r="54" spans="1:5" ht="35.4" x14ac:dyDescent="0.35">
      <c r="A54" s="19" t="s">
        <v>90</v>
      </c>
      <c r="B54" s="20" t="s">
        <v>3</v>
      </c>
      <c r="C54" s="23">
        <f>C53</f>
        <v>92932.44</v>
      </c>
      <c r="D54" s="23">
        <f>D53</f>
        <v>16982.04</v>
      </c>
      <c r="E54" s="24">
        <f t="shared" si="0"/>
        <v>18.3</v>
      </c>
    </row>
    <row r="55" spans="1:5" x14ac:dyDescent="0.35">
      <c r="A55" s="26" t="s">
        <v>0</v>
      </c>
      <c r="B55" s="27"/>
      <c r="C55" s="23">
        <f>C14+C18+C24+C29+C31+C37+C40+C42+C47+C50+C52+C54</f>
        <v>20107799.5</v>
      </c>
      <c r="D55" s="23">
        <f>D14+D18+D24+D29+D31+D37+D40+D42+D47+D50+D52+D54</f>
        <v>3382994.8200000003</v>
      </c>
      <c r="E55" s="24">
        <f t="shared" si="0"/>
        <v>16.8</v>
      </c>
    </row>
    <row r="56" spans="1:5" x14ac:dyDescent="0.35">
      <c r="A56" s="1"/>
      <c r="B56" s="7"/>
      <c r="C56" s="2"/>
      <c r="D56" s="2"/>
    </row>
    <row r="57" spans="1:5" x14ac:dyDescent="0.35">
      <c r="A57" s="1"/>
      <c r="B57" s="7"/>
      <c r="C57" s="2"/>
      <c r="D57" s="2"/>
    </row>
    <row r="58" spans="1:5" x14ac:dyDescent="0.35">
      <c r="A58" s="1"/>
      <c r="B58" s="7"/>
      <c r="C58" s="2"/>
      <c r="D58" s="2"/>
    </row>
    <row r="59" spans="1:5" x14ac:dyDescent="0.35">
      <c r="A59" s="1"/>
      <c r="B59" s="7"/>
      <c r="C59" s="2"/>
      <c r="D59" s="2"/>
    </row>
    <row r="60" spans="1:5" x14ac:dyDescent="0.35">
      <c r="A60" s="1"/>
      <c r="B60" s="7"/>
      <c r="C60" s="2"/>
      <c r="D60" s="2"/>
    </row>
    <row r="61" spans="1:5" x14ac:dyDescent="0.35">
      <c r="A61" s="1"/>
      <c r="B61" s="7"/>
      <c r="C61" s="2"/>
      <c r="D61" s="2"/>
    </row>
    <row r="62" spans="1:5" x14ac:dyDescent="0.35">
      <c r="A62" s="1"/>
      <c r="B62" s="7"/>
      <c r="C62" s="2"/>
      <c r="D62" s="2"/>
    </row>
    <row r="63" spans="1:5" x14ac:dyDescent="0.35">
      <c r="A63" s="1"/>
      <c r="B63" s="7"/>
      <c r="C63" s="2"/>
      <c r="D63" s="2"/>
    </row>
  </sheetData>
  <mergeCells count="4">
    <mergeCell ref="A2:E2"/>
    <mergeCell ref="A55:B55"/>
    <mergeCell ref="D1:E1"/>
    <mergeCell ref="D4:E4"/>
  </mergeCells>
  <pageMargins left="1.1811023622047245" right="0.39370078740157483" top="0.39370078740157483" bottom="0.39370078740157483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Куклина Светланан Николаевна</cp:lastModifiedBy>
  <cp:lastPrinted>2019-04-17T10:55:59Z</cp:lastPrinted>
  <dcterms:created xsi:type="dcterms:W3CDTF">2019-04-15T12:29:28Z</dcterms:created>
  <dcterms:modified xsi:type="dcterms:W3CDTF">2019-04-17T12:14:11Z</dcterms:modified>
</cp:coreProperties>
</file>