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Эф-ть Времена года - факт" sheetId="1" r:id="rId1"/>
  </sheets>
  <externalReferences>
    <externalReference r:id="rId2"/>
    <externalReference r:id="rId3"/>
  </externalReferences>
  <definedNames>
    <definedName name="Вид" localSheetId="0">[1]СМИ!$H$2:$H$7</definedName>
    <definedName name="Вид">[2]СМИ!#REF!</definedName>
    <definedName name="_xlnm.Print_Area" localSheetId="0">'Эф-ть Времена года - факт'!$A$1:$Q$46</definedName>
  </definedNames>
  <calcPr calcId="145621"/>
</workbook>
</file>

<file path=xl/calcChain.xml><?xml version="1.0" encoding="utf-8"?>
<calcChain xmlns="http://schemas.openxmlformats.org/spreadsheetml/2006/main">
  <c r="R16" i="1" l="1"/>
  <c r="P16" i="1"/>
  <c r="L16" i="1"/>
  <c r="H16" i="1"/>
  <c r="D16" i="1"/>
  <c r="R14" i="1"/>
  <c r="R15" i="1"/>
  <c r="R46" i="1" l="1"/>
  <c r="R30" i="1"/>
  <c r="R31" i="1"/>
  <c r="R38" i="1"/>
  <c r="R39" i="1"/>
  <c r="R40" i="1"/>
  <c r="R41" i="1"/>
  <c r="R42" i="1"/>
  <c r="R43" i="1"/>
  <c r="R44" i="1"/>
  <c r="R45" i="1"/>
  <c r="R36" i="1"/>
  <c r="P44" i="1"/>
  <c r="I38" i="1" l="1"/>
  <c r="I39" i="1"/>
  <c r="I40" i="1"/>
  <c r="I41" i="1"/>
  <c r="I42" i="1"/>
  <c r="I43" i="1"/>
  <c r="I44" i="1"/>
  <c r="I45" i="1"/>
  <c r="I46" i="1"/>
  <c r="R28" i="1" l="1"/>
  <c r="P29" i="1"/>
  <c r="L29" i="1"/>
  <c r="H29" i="1"/>
  <c r="D29" i="1"/>
  <c r="R21" i="1"/>
  <c r="Q46" i="1"/>
  <c r="M46" i="1"/>
  <c r="E46" i="1"/>
  <c r="Q45" i="1"/>
  <c r="M45" i="1"/>
  <c r="E45" i="1"/>
  <c r="Q44" i="1"/>
  <c r="O44" i="1"/>
  <c r="L44" i="1"/>
  <c r="M44" i="1" s="1"/>
  <c r="K44" i="1"/>
  <c r="H44" i="1"/>
  <c r="G44" i="1"/>
  <c r="D44" i="1"/>
  <c r="E44" i="1" s="1"/>
  <c r="C44" i="1"/>
  <c r="Q43" i="1"/>
  <c r="M43" i="1"/>
  <c r="E43" i="1"/>
  <c r="Q42" i="1"/>
  <c r="M42" i="1"/>
  <c r="E42" i="1"/>
  <c r="Q41" i="1"/>
  <c r="M41" i="1"/>
  <c r="E41" i="1"/>
  <c r="Q40" i="1"/>
  <c r="M40" i="1"/>
  <c r="E40" i="1"/>
  <c r="Q39" i="1"/>
  <c r="M39" i="1"/>
  <c r="E39" i="1"/>
  <c r="Q38" i="1"/>
  <c r="M38" i="1"/>
  <c r="E38" i="1"/>
  <c r="Q37" i="1"/>
  <c r="P37" i="1"/>
  <c r="O37" i="1"/>
  <c r="L37" i="1"/>
  <c r="M37" i="1" s="1"/>
  <c r="K37" i="1"/>
  <c r="H37" i="1"/>
  <c r="I37" i="1" s="1"/>
  <c r="G37" i="1"/>
  <c r="D37" i="1"/>
  <c r="E37" i="1" s="1"/>
  <c r="C37" i="1"/>
  <c r="Q36" i="1"/>
  <c r="M36" i="1"/>
  <c r="I36" i="1"/>
  <c r="E36" i="1"/>
  <c r="Q31" i="1"/>
  <c r="I31" i="1"/>
  <c r="E31" i="1"/>
  <c r="Q30" i="1"/>
  <c r="M30" i="1"/>
  <c r="I30" i="1"/>
  <c r="E30" i="1"/>
  <c r="O29" i="1"/>
  <c r="M29" i="1"/>
  <c r="K29" i="1"/>
  <c r="G29" i="1"/>
  <c r="C29" i="1"/>
  <c r="Q28" i="1"/>
  <c r="M28" i="1"/>
  <c r="I28" i="1"/>
  <c r="E28" i="1"/>
  <c r="R27" i="1"/>
  <c r="Q27" i="1"/>
  <c r="M27" i="1"/>
  <c r="I27" i="1"/>
  <c r="E27" i="1"/>
  <c r="R26" i="1"/>
  <c r="Q26" i="1"/>
  <c r="M26" i="1"/>
  <c r="I26" i="1"/>
  <c r="E26" i="1"/>
  <c r="R25" i="1"/>
  <c r="Q25" i="1"/>
  <c r="M25" i="1"/>
  <c r="E25" i="1"/>
  <c r="R24" i="1"/>
  <c r="I24" i="1"/>
  <c r="E24" i="1"/>
  <c r="R23" i="1"/>
  <c r="Q23" i="1"/>
  <c r="I23" i="1"/>
  <c r="E23" i="1"/>
  <c r="Q22" i="1"/>
  <c r="P22" i="1"/>
  <c r="O22" i="1"/>
  <c r="L22" i="1"/>
  <c r="M22" i="1" s="1"/>
  <c r="K22" i="1"/>
  <c r="H22" i="1"/>
  <c r="I22" i="1" s="1"/>
  <c r="G22" i="1"/>
  <c r="D22" i="1"/>
  <c r="C22" i="1"/>
  <c r="Q21" i="1"/>
  <c r="M21" i="1"/>
  <c r="I21" i="1"/>
  <c r="E21" i="1"/>
  <c r="Q15" i="1"/>
  <c r="M15" i="1"/>
  <c r="I15" i="1"/>
  <c r="E15" i="1"/>
  <c r="Q14" i="1"/>
  <c r="M14" i="1"/>
  <c r="I14" i="1"/>
  <c r="E14" i="1"/>
  <c r="R13" i="1"/>
  <c r="P13" i="1"/>
  <c r="Q13" i="1" s="1"/>
  <c r="O13" i="1"/>
  <c r="N13" i="1"/>
  <c r="L13" i="1"/>
  <c r="M13" i="1" s="1"/>
  <c r="K13" i="1"/>
  <c r="J13" i="1"/>
  <c r="H13" i="1"/>
  <c r="I13" i="1" s="1"/>
  <c r="G13" i="1"/>
  <c r="F13" i="1"/>
  <c r="D13" i="1"/>
  <c r="E13" i="1" s="1"/>
  <c r="C13" i="1"/>
  <c r="B13" i="1"/>
  <c r="R12" i="1"/>
  <c r="Q12" i="1"/>
  <c r="M12" i="1"/>
  <c r="I12" i="1"/>
  <c r="E12" i="1"/>
  <c r="R11" i="1"/>
  <c r="Q11" i="1"/>
  <c r="M11" i="1"/>
  <c r="I11" i="1"/>
  <c r="E11" i="1"/>
  <c r="R10" i="1"/>
  <c r="Q10" i="1"/>
  <c r="M10" i="1"/>
  <c r="I10" i="1"/>
  <c r="E10" i="1"/>
  <c r="R9" i="1"/>
  <c r="R6" i="1" s="1"/>
  <c r="Q9" i="1"/>
  <c r="M9" i="1"/>
  <c r="I9" i="1"/>
  <c r="E9" i="1"/>
  <c r="R8" i="1"/>
  <c r="Q8" i="1"/>
  <c r="M8" i="1"/>
  <c r="I8" i="1"/>
  <c r="E8" i="1"/>
  <c r="R7" i="1"/>
  <c r="Q7" i="1"/>
  <c r="M7" i="1"/>
  <c r="I7" i="1"/>
  <c r="E7" i="1"/>
  <c r="Q6" i="1"/>
  <c r="P6" i="1"/>
  <c r="O6" i="1"/>
  <c r="N6" i="1"/>
  <c r="M6" i="1"/>
  <c r="L6" i="1"/>
  <c r="K6" i="1"/>
  <c r="J6" i="1"/>
  <c r="I6" i="1"/>
  <c r="H6" i="1"/>
  <c r="G6" i="1"/>
  <c r="F6" i="1"/>
  <c r="D6" i="1"/>
  <c r="E6" i="1" s="1"/>
  <c r="C6" i="1"/>
  <c r="B6" i="1"/>
  <c r="R5" i="1"/>
  <c r="R3" i="1" s="1"/>
  <c r="Q5" i="1"/>
  <c r="M5" i="1"/>
  <c r="I5" i="1"/>
  <c r="E5" i="1"/>
  <c r="R37" i="1" l="1"/>
  <c r="E22" i="1"/>
  <c r="R29" i="1"/>
  <c r="T21" i="1" s="1"/>
  <c r="Q29" i="1"/>
  <c r="I29" i="1"/>
  <c r="E29" i="1"/>
  <c r="T3" i="1"/>
  <c r="R22" i="1"/>
</calcChain>
</file>

<file path=xl/sharedStrings.xml><?xml version="1.0" encoding="utf-8"?>
<sst xmlns="http://schemas.openxmlformats.org/spreadsheetml/2006/main" count="101" uniqueCount="25">
  <si>
    <t>Эффективность реализации мероприятий Ведомственной целевой программы "Дополнительное образование в детских музыкальных школах и школах искусств"  - Городской конкурс "ВРЕМЕНА ГОДА" март 2015</t>
  </si>
  <si>
    <t>Образовательная программа</t>
  </si>
  <si>
    <t>ДШИ 1</t>
  </si>
  <si>
    <t>ДШИ 2</t>
  </si>
  <si>
    <t>ДШИ 3</t>
  </si>
  <si>
    <t>ДМШ</t>
  </si>
  <si>
    <t>контингент</t>
  </si>
  <si>
    <t>кол-во участников</t>
  </si>
  <si>
    <t>%</t>
  </si>
  <si>
    <t>всего</t>
  </si>
  <si>
    <t>ДОПП</t>
  </si>
  <si>
    <t xml:space="preserve">Фортепиано </t>
  </si>
  <si>
    <t>Народные инструменты</t>
  </si>
  <si>
    <t xml:space="preserve"> домра</t>
  </si>
  <si>
    <t xml:space="preserve"> балалайка</t>
  </si>
  <si>
    <t>аккордеон</t>
  </si>
  <si>
    <t>баян</t>
  </si>
  <si>
    <t>гитара</t>
  </si>
  <si>
    <t>Духовые инструменты</t>
  </si>
  <si>
    <t>Струнно-смычковые</t>
  </si>
  <si>
    <t>скрипка</t>
  </si>
  <si>
    <t>виолончель</t>
  </si>
  <si>
    <t>кол-во победителей</t>
  </si>
  <si>
    <t>% от кол-ва участников</t>
  </si>
  <si>
    <t>% от кол-ва обуч-ся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</si>
</sst>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6">
    <xf numFmtId="0" fontId="0" fillId="0" borderId="0" xfId="0"/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164" fontId="6" fillId="2" borderId="16" xfId="0" applyNumberFormat="1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164" fontId="6" fillId="2" borderId="20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0" borderId="0" xfId="0" applyFont="1"/>
    <xf numFmtId="0" fontId="5" fillId="0" borderId="21" xfId="0" applyFont="1" applyBorder="1" applyAlignment="1">
      <alignment horizontal="right" vertical="center" wrapText="1" indent="2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right" vertical="center" wrapText="1" indent="2"/>
    </xf>
    <xf numFmtId="164" fontId="6" fillId="2" borderId="24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right" vertical="center" wrapText="1" indent="2"/>
    </xf>
    <xf numFmtId="0" fontId="5" fillId="0" borderId="21" xfId="0" applyFont="1" applyBorder="1" applyAlignment="1" applyProtection="1">
      <alignment horizontal="right" vertical="center" wrapText="1" indent="2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right" vertical="center" wrapText="1" indent="2"/>
    </xf>
    <xf numFmtId="0" fontId="5" fillId="0" borderId="27" xfId="0" applyFont="1" applyBorder="1" applyAlignment="1" applyProtection="1">
      <alignment horizontal="right" vertical="center" wrapText="1" indent="2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 wrapText="1" indent="2"/>
    </xf>
    <xf numFmtId="164" fontId="6" fillId="2" borderId="28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right" vertical="center" wrapText="1" indent="2"/>
    </xf>
    <xf numFmtId="0" fontId="5" fillId="0" borderId="6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right" vertical="center" wrapText="1" indent="2"/>
    </xf>
    <xf numFmtId="164" fontId="6" fillId="2" borderId="13" xfId="0" applyNumberFormat="1" applyFont="1" applyFill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right" vertical="center" wrapText="1" indent="2"/>
    </xf>
    <xf numFmtId="0" fontId="5" fillId="0" borderId="29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right" vertical="center" wrapText="1" indent="2"/>
    </xf>
    <xf numFmtId="0" fontId="5" fillId="0" borderId="27" xfId="0" applyFont="1" applyBorder="1" applyAlignment="1">
      <alignment horizontal="right" vertical="center" wrapText="1" indent="2"/>
    </xf>
    <xf numFmtId="0" fontId="5" fillId="0" borderId="11" xfId="0" applyFont="1" applyFill="1" applyBorder="1" applyAlignment="1">
      <alignment horizontal="center" vertical="center" wrapText="1"/>
    </xf>
    <xf numFmtId="165" fontId="6" fillId="2" borderId="16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90;&#1095;&#1077;&#1090;&#1099;%202015\&#1054;&#1090;&#1095;&#1077;&#1090;%20&#1089;&#1090;&#1072;&#1090;&#1080;&#1089;&#1090;&#1080;&#1095;&#1077;&#1089;&#1082;&#1080;&#1081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/&#1054;&#1058;&#1063;&#1045;&#1058;&#1067;%202015/&#1054;&#1090;&#1095;&#1077;&#1090;%20&#1089;&#1090;&#1072;&#1090;&#1080;&#1089;&#1090;&#1080;&#1095;&#1077;&#1089;&#1082;&#1080;&#1081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классные"/>
      <sheetName val="Кадры-учеба"/>
      <sheetName val="СМИ"/>
      <sheetName val="СВОД"/>
      <sheetName val="Конкурсы"/>
      <sheetName val="Мастер-классы"/>
      <sheetName val="Охват мастер-кл."/>
      <sheetName val="Лист1"/>
      <sheetName val="Дорожная карта (школы)"/>
      <sheetName val="Эф-ть Времена года - факт"/>
      <sheetName val="Лист2"/>
      <sheetName val="Эф-ть Времена года"/>
      <sheetName val="Эф-ть Времена года (2)"/>
    </sheetNames>
    <sheetDataSet>
      <sheetData sheetId="0" refreshError="1"/>
      <sheetData sheetId="1" refreshError="1"/>
      <sheetData sheetId="2">
        <row r="2">
          <cell r="H2" t="str">
            <v>мун.изд.</v>
          </cell>
        </row>
        <row r="3">
          <cell r="H3" t="str">
            <v>окр. изд.</v>
          </cell>
        </row>
        <row r="4">
          <cell r="H4" t="str">
            <v>рос. изд.</v>
          </cell>
        </row>
        <row r="5">
          <cell r="H5" t="str">
            <v>тв</v>
          </cell>
        </row>
        <row r="6">
          <cell r="H6" t="str">
            <v>интернет</v>
          </cell>
        </row>
        <row r="7">
          <cell r="H7" t="str">
            <v>издат.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классные"/>
      <sheetName val="Кадры-учеба"/>
      <sheetName val="СМИ"/>
      <sheetName val="СВОД"/>
      <sheetName val="Конкурсы"/>
      <sheetName val="Мастер-классы"/>
      <sheetName val="Охват мастер-кл."/>
      <sheetName val="Лист1"/>
      <sheetName val="Дорожная карта (школы)"/>
      <sheetName val="Эф-ть Времена года - факт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view="pageBreakPreview" topLeftCell="A19" zoomScaleNormal="100" zoomScaleSheetLayoutView="100" workbookViewId="0">
      <selection activeCell="A33" sqref="A33:Q46"/>
    </sheetView>
  </sheetViews>
  <sheetFormatPr defaultRowHeight="15" x14ac:dyDescent="0.25"/>
  <cols>
    <col min="1" max="1" width="23.28515625" customWidth="1"/>
    <col min="2" max="2" width="8.28515625" customWidth="1"/>
    <col min="3" max="3" width="5.42578125" customWidth="1"/>
    <col min="4" max="4" width="6.5703125" customWidth="1"/>
    <col min="5" max="5" width="7" customWidth="1"/>
    <col min="6" max="6" width="7.85546875" customWidth="1"/>
    <col min="7" max="7" width="5.7109375" customWidth="1"/>
    <col min="8" max="8" width="7.42578125" customWidth="1"/>
    <col min="9" max="9" width="5.28515625" customWidth="1"/>
    <col min="10" max="10" width="8" customWidth="1"/>
    <col min="11" max="11" width="7.85546875" customWidth="1"/>
    <col min="12" max="12" width="6.7109375" customWidth="1"/>
    <col min="13" max="13" width="5.5703125" customWidth="1"/>
    <col min="14" max="14" width="7.7109375" customWidth="1"/>
    <col min="15" max="15" width="5.85546875" customWidth="1"/>
    <col min="16" max="16" width="6" customWidth="1"/>
    <col min="17" max="17" width="7.5703125" customWidth="1"/>
  </cols>
  <sheetData>
    <row r="1" spans="1:20" ht="30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0" x14ac:dyDescent="0.25">
      <c r="A2" s="50" t="s">
        <v>1</v>
      </c>
      <c r="B2" s="53" t="s">
        <v>2</v>
      </c>
      <c r="C2" s="54"/>
      <c r="D2" s="54"/>
      <c r="E2" s="55"/>
      <c r="F2" s="53" t="s">
        <v>3</v>
      </c>
      <c r="G2" s="54"/>
      <c r="H2" s="54"/>
      <c r="I2" s="55"/>
      <c r="J2" s="53" t="s">
        <v>4</v>
      </c>
      <c r="K2" s="54"/>
      <c r="L2" s="54"/>
      <c r="M2" s="55"/>
      <c r="N2" s="53" t="s">
        <v>5</v>
      </c>
      <c r="O2" s="54"/>
      <c r="P2" s="54"/>
      <c r="Q2" s="55"/>
    </row>
    <row r="3" spans="1:20" ht="13.5" customHeight="1" x14ac:dyDescent="0.25">
      <c r="A3" s="51"/>
      <c r="B3" s="47" t="s">
        <v>6</v>
      </c>
      <c r="C3" s="48"/>
      <c r="D3" s="56" t="s">
        <v>7</v>
      </c>
      <c r="E3" s="58" t="s">
        <v>8</v>
      </c>
      <c r="F3" s="47" t="s">
        <v>6</v>
      </c>
      <c r="G3" s="48"/>
      <c r="H3" s="56" t="s">
        <v>7</v>
      </c>
      <c r="I3" s="58" t="s">
        <v>8</v>
      </c>
      <c r="J3" s="47" t="s">
        <v>6</v>
      </c>
      <c r="K3" s="48"/>
      <c r="L3" s="56" t="s">
        <v>7</v>
      </c>
      <c r="M3" s="58" t="s">
        <v>8</v>
      </c>
      <c r="N3" s="47" t="s">
        <v>6</v>
      </c>
      <c r="O3" s="48"/>
      <c r="P3" s="56" t="s">
        <v>7</v>
      </c>
      <c r="Q3" s="58" t="s">
        <v>8</v>
      </c>
      <c r="R3">
        <f>R5+R12+R13</f>
        <v>65</v>
      </c>
      <c r="T3">
        <f>R3+R6</f>
        <v>120</v>
      </c>
    </row>
    <row r="4" spans="1:20" ht="17.25" customHeight="1" x14ac:dyDescent="0.25">
      <c r="A4" s="52"/>
      <c r="B4" s="1" t="s">
        <v>9</v>
      </c>
      <c r="C4" s="2" t="s">
        <v>10</v>
      </c>
      <c r="D4" s="57"/>
      <c r="E4" s="59"/>
      <c r="F4" s="1" t="s">
        <v>9</v>
      </c>
      <c r="G4" s="2" t="s">
        <v>10</v>
      </c>
      <c r="H4" s="57"/>
      <c r="I4" s="59"/>
      <c r="J4" s="1" t="s">
        <v>9</v>
      </c>
      <c r="K4" s="3" t="s">
        <v>10</v>
      </c>
      <c r="L4" s="57"/>
      <c r="M4" s="59"/>
      <c r="N4" s="1" t="s">
        <v>9</v>
      </c>
      <c r="O4" s="2" t="s">
        <v>10</v>
      </c>
      <c r="P4" s="57"/>
      <c r="Q4" s="59"/>
    </row>
    <row r="5" spans="1:20" x14ac:dyDescent="0.25">
      <c r="A5" s="4" t="s">
        <v>11</v>
      </c>
      <c r="B5" s="5">
        <v>117</v>
      </c>
      <c r="C5" s="6">
        <v>43</v>
      </c>
      <c r="D5" s="7">
        <v>24</v>
      </c>
      <c r="E5" s="8">
        <f>D5*100/B5</f>
        <v>20.512820512820515</v>
      </c>
      <c r="F5" s="5">
        <v>49</v>
      </c>
      <c r="G5" s="6">
        <v>19</v>
      </c>
      <c r="H5" s="6">
        <v>3</v>
      </c>
      <c r="I5" s="8">
        <f t="shared" ref="I5:I15" si="0">H5*100/F5</f>
        <v>6.1224489795918364</v>
      </c>
      <c r="J5" s="9">
        <v>72</v>
      </c>
      <c r="K5" s="10">
        <v>6</v>
      </c>
      <c r="L5" s="10">
        <v>5</v>
      </c>
      <c r="M5" s="11">
        <f t="shared" ref="M5:M15" si="1">L5*100/J5</f>
        <v>6.9444444444444446</v>
      </c>
      <c r="N5" s="9">
        <v>68</v>
      </c>
      <c r="O5" s="10">
        <v>21</v>
      </c>
      <c r="P5" s="10">
        <v>7</v>
      </c>
      <c r="Q5" s="11">
        <f t="shared" ref="Q5:Q15" si="2">P5*100/N5</f>
        <v>10.294117647058824</v>
      </c>
      <c r="R5">
        <f>D5+H5+L5+P5</f>
        <v>39</v>
      </c>
    </row>
    <row r="6" spans="1:20" x14ac:dyDescent="0.25">
      <c r="A6" s="12" t="s">
        <v>12</v>
      </c>
      <c r="B6" s="13">
        <f>SUM(B7:B11)</f>
        <v>174</v>
      </c>
      <c r="C6" s="14">
        <f>SUM(C7:C11)</f>
        <v>83</v>
      </c>
      <c r="D6" s="14">
        <f>SUM(D7:D11)</f>
        <v>23</v>
      </c>
      <c r="E6" s="15">
        <f t="shared" ref="E6:E15" si="3">D6*100/B6</f>
        <v>13.218390804597702</v>
      </c>
      <c r="F6" s="13">
        <f>SUM(F7:F11)</f>
        <v>105</v>
      </c>
      <c r="G6" s="14">
        <f>SUM(G7:G11)</f>
        <v>34</v>
      </c>
      <c r="H6" s="14">
        <f>SUM(H7:H11)</f>
        <v>11</v>
      </c>
      <c r="I6" s="15">
        <f t="shared" si="0"/>
        <v>10.476190476190476</v>
      </c>
      <c r="J6" s="13">
        <f>SUM(J7:J11)</f>
        <v>80</v>
      </c>
      <c r="K6" s="14">
        <f>SUM(K7:K11)</f>
        <v>45</v>
      </c>
      <c r="L6" s="14">
        <f>SUM(L7:L11)</f>
        <v>14</v>
      </c>
      <c r="M6" s="11">
        <f t="shared" si="1"/>
        <v>17.5</v>
      </c>
      <c r="N6" s="13">
        <f>SUM(N7:N11)</f>
        <v>79</v>
      </c>
      <c r="O6" s="14">
        <f>SUM(O7:O11)</f>
        <v>40</v>
      </c>
      <c r="P6" s="16">
        <f>SUM(P7:P11)</f>
        <v>7</v>
      </c>
      <c r="Q6" s="11">
        <f t="shared" si="2"/>
        <v>8.8607594936708853</v>
      </c>
      <c r="R6" s="17">
        <f>SUM(R7:R11)</f>
        <v>55</v>
      </c>
    </row>
    <row r="7" spans="1:20" x14ac:dyDescent="0.25">
      <c r="A7" s="18" t="s">
        <v>13</v>
      </c>
      <c r="B7" s="19">
        <v>40</v>
      </c>
      <c r="C7" s="20">
        <v>15</v>
      </c>
      <c r="D7" s="21">
        <v>8</v>
      </c>
      <c r="E7" s="22">
        <f t="shared" si="3"/>
        <v>20</v>
      </c>
      <c r="F7" s="19">
        <v>37</v>
      </c>
      <c r="G7" s="20">
        <v>10</v>
      </c>
      <c r="H7" s="23">
        <v>3</v>
      </c>
      <c r="I7" s="22">
        <f t="shared" si="0"/>
        <v>8.1081081081081088</v>
      </c>
      <c r="J7" s="19">
        <v>3</v>
      </c>
      <c r="K7" s="20">
        <v>1</v>
      </c>
      <c r="L7" s="21">
        <v>0</v>
      </c>
      <c r="M7" s="22">
        <f t="shared" si="1"/>
        <v>0</v>
      </c>
      <c r="N7" s="19">
        <v>10</v>
      </c>
      <c r="O7" s="20">
        <v>2</v>
      </c>
      <c r="P7" s="23">
        <v>1</v>
      </c>
      <c r="Q7" s="22">
        <f t="shared" si="2"/>
        <v>10</v>
      </c>
      <c r="R7" s="17">
        <f t="shared" ref="R7:R15" si="4">D7+H7+L7+P7</f>
        <v>12</v>
      </c>
    </row>
    <row r="8" spans="1:20" x14ac:dyDescent="0.25">
      <c r="A8" s="18" t="s">
        <v>14</v>
      </c>
      <c r="B8" s="19">
        <v>14</v>
      </c>
      <c r="C8" s="20">
        <v>6</v>
      </c>
      <c r="D8" s="21">
        <v>4</v>
      </c>
      <c r="E8" s="22">
        <f t="shared" si="3"/>
        <v>28.571428571428573</v>
      </c>
      <c r="F8" s="19">
        <v>5</v>
      </c>
      <c r="G8" s="20">
        <v>2</v>
      </c>
      <c r="H8" s="23">
        <v>2</v>
      </c>
      <c r="I8" s="22">
        <f t="shared" si="0"/>
        <v>40</v>
      </c>
      <c r="J8" s="19">
        <v>4</v>
      </c>
      <c r="K8" s="20">
        <v>1</v>
      </c>
      <c r="L8" s="21">
        <v>0</v>
      </c>
      <c r="M8" s="22">
        <f t="shared" si="1"/>
        <v>0</v>
      </c>
      <c r="N8" s="19">
        <v>3</v>
      </c>
      <c r="O8" s="20">
        <v>2</v>
      </c>
      <c r="P8" s="23">
        <v>0</v>
      </c>
      <c r="Q8" s="22">
        <f t="shared" si="2"/>
        <v>0</v>
      </c>
      <c r="R8" s="17">
        <f t="shared" si="4"/>
        <v>6</v>
      </c>
    </row>
    <row r="9" spans="1:20" x14ac:dyDescent="0.25">
      <c r="A9" s="24" t="s">
        <v>15</v>
      </c>
      <c r="B9" s="25">
        <v>9</v>
      </c>
      <c r="C9" s="26">
        <v>4</v>
      </c>
      <c r="D9" s="27">
        <v>2</v>
      </c>
      <c r="E9" s="22">
        <f t="shared" si="3"/>
        <v>22.222222222222221</v>
      </c>
      <c r="F9" s="25">
        <v>4</v>
      </c>
      <c r="G9" s="26">
        <v>1</v>
      </c>
      <c r="H9" s="27">
        <v>0</v>
      </c>
      <c r="I9" s="22">
        <f t="shared" si="0"/>
        <v>0</v>
      </c>
      <c r="J9" s="25">
        <v>12</v>
      </c>
      <c r="K9" s="26">
        <v>8</v>
      </c>
      <c r="L9" s="27">
        <v>2</v>
      </c>
      <c r="M9" s="22">
        <f t="shared" si="1"/>
        <v>16.666666666666668</v>
      </c>
      <c r="N9" s="25">
        <v>28</v>
      </c>
      <c r="O9" s="26">
        <v>15</v>
      </c>
      <c r="P9" s="27">
        <v>2</v>
      </c>
      <c r="Q9" s="22">
        <f t="shared" si="2"/>
        <v>7.1428571428571432</v>
      </c>
      <c r="R9" s="17">
        <f t="shared" si="4"/>
        <v>6</v>
      </c>
    </row>
    <row r="10" spans="1:20" x14ac:dyDescent="0.25">
      <c r="A10" s="24" t="s">
        <v>16</v>
      </c>
      <c r="B10" s="25">
        <v>44</v>
      </c>
      <c r="C10" s="26">
        <v>22</v>
      </c>
      <c r="D10" s="27">
        <v>5</v>
      </c>
      <c r="E10" s="22">
        <f t="shared" si="3"/>
        <v>11.363636363636363</v>
      </c>
      <c r="F10" s="25">
        <v>29</v>
      </c>
      <c r="G10" s="26">
        <v>10</v>
      </c>
      <c r="H10" s="27">
        <v>5</v>
      </c>
      <c r="I10" s="22">
        <f t="shared" si="0"/>
        <v>17.241379310344829</v>
      </c>
      <c r="J10" s="25">
        <v>15</v>
      </c>
      <c r="K10" s="26">
        <v>5</v>
      </c>
      <c r="L10" s="27">
        <v>4</v>
      </c>
      <c r="M10" s="22">
        <f t="shared" si="1"/>
        <v>26.666666666666668</v>
      </c>
      <c r="N10" s="25">
        <v>12</v>
      </c>
      <c r="O10" s="26">
        <v>3</v>
      </c>
      <c r="P10" s="27">
        <v>2</v>
      </c>
      <c r="Q10" s="22">
        <f t="shared" si="2"/>
        <v>16.666666666666668</v>
      </c>
      <c r="R10" s="17">
        <f t="shared" si="4"/>
        <v>16</v>
      </c>
    </row>
    <row r="11" spans="1:20" x14ac:dyDescent="0.25">
      <c r="A11" s="28" t="s">
        <v>17</v>
      </c>
      <c r="B11" s="29">
        <v>67</v>
      </c>
      <c r="C11" s="30">
        <v>36</v>
      </c>
      <c r="D11" s="31">
        <v>4</v>
      </c>
      <c r="E11" s="32">
        <f t="shared" si="3"/>
        <v>5.9701492537313436</v>
      </c>
      <c r="F11" s="29">
        <v>30</v>
      </c>
      <c r="G11" s="30">
        <v>11</v>
      </c>
      <c r="H11" s="31">
        <v>1</v>
      </c>
      <c r="I11" s="32">
        <f t="shared" si="0"/>
        <v>3.3333333333333335</v>
      </c>
      <c r="J11" s="29">
        <v>46</v>
      </c>
      <c r="K11" s="30">
        <v>30</v>
      </c>
      <c r="L11" s="31">
        <v>8</v>
      </c>
      <c r="M11" s="32">
        <f t="shared" si="1"/>
        <v>17.391304347826086</v>
      </c>
      <c r="N11" s="29">
        <v>26</v>
      </c>
      <c r="O11" s="30">
        <v>18</v>
      </c>
      <c r="P11" s="33">
        <v>2</v>
      </c>
      <c r="Q11" s="32">
        <f t="shared" si="2"/>
        <v>7.6923076923076925</v>
      </c>
      <c r="R11" s="17">
        <f t="shared" si="4"/>
        <v>15</v>
      </c>
    </row>
    <row r="12" spans="1:20" x14ac:dyDescent="0.25">
      <c r="A12" s="34" t="s">
        <v>18</v>
      </c>
      <c r="B12" s="35">
        <v>18</v>
      </c>
      <c r="C12" s="36">
        <v>8</v>
      </c>
      <c r="D12" s="37">
        <v>1</v>
      </c>
      <c r="E12" s="38">
        <f t="shared" si="3"/>
        <v>5.5555555555555554</v>
      </c>
      <c r="F12" s="39">
        <v>30</v>
      </c>
      <c r="G12" s="40">
        <v>6</v>
      </c>
      <c r="H12" s="41">
        <v>4</v>
      </c>
      <c r="I12" s="38">
        <f t="shared" si="0"/>
        <v>13.333333333333334</v>
      </c>
      <c r="J12" s="42">
        <v>11</v>
      </c>
      <c r="K12" s="36">
        <v>2</v>
      </c>
      <c r="L12" s="37">
        <v>1</v>
      </c>
      <c r="M12" s="38">
        <f t="shared" si="1"/>
        <v>9.0909090909090917</v>
      </c>
      <c r="N12" s="35">
        <v>10</v>
      </c>
      <c r="O12" s="36">
        <v>2</v>
      </c>
      <c r="P12" s="37">
        <v>3</v>
      </c>
      <c r="Q12" s="38">
        <f t="shared" si="2"/>
        <v>30</v>
      </c>
      <c r="R12">
        <f t="shared" si="4"/>
        <v>9</v>
      </c>
    </row>
    <row r="13" spans="1:20" x14ac:dyDescent="0.25">
      <c r="A13" s="12" t="s">
        <v>19</v>
      </c>
      <c r="B13" s="9">
        <f>SUM(B14:B15)</f>
        <v>74</v>
      </c>
      <c r="C13" s="10">
        <f>SUM(C14:C15)</f>
        <v>37</v>
      </c>
      <c r="D13" s="10">
        <f>SUM(D14:D15)</f>
        <v>6</v>
      </c>
      <c r="E13" s="15">
        <f t="shared" si="3"/>
        <v>8.1081081081081088</v>
      </c>
      <c r="F13" s="9">
        <f>SUM(F14:F15)</f>
        <v>37</v>
      </c>
      <c r="G13" s="10">
        <f>SUM(G14:G15)</f>
        <v>12</v>
      </c>
      <c r="H13" s="10">
        <f>SUM(H14:H15)</f>
        <v>5</v>
      </c>
      <c r="I13" s="15">
        <f t="shared" si="0"/>
        <v>13.513513513513514</v>
      </c>
      <c r="J13" s="9">
        <f>SUM(J14:J15)</f>
        <v>23</v>
      </c>
      <c r="K13" s="10">
        <f>SUM(K14:K15)</f>
        <v>7</v>
      </c>
      <c r="L13" s="10">
        <f>SUM(L14:L15)</f>
        <v>2</v>
      </c>
      <c r="M13" s="15">
        <f t="shared" si="1"/>
        <v>8.695652173913043</v>
      </c>
      <c r="N13" s="9">
        <f>SUM(N14:N15)</f>
        <v>51</v>
      </c>
      <c r="O13" s="10">
        <f>SUM(O14:O15)</f>
        <v>27</v>
      </c>
      <c r="P13" s="10">
        <f>SUM(P14:P15)</f>
        <v>4</v>
      </c>
      <c r="Q13" s="11">
        <f t="shared" si="2"/>
        <v>7.8431372549019605</v>
      </c>
      <c r="R13">
        <f t="shared" si="4"/>
        <v>17</v>
      </c>
    </row>
    <row r="14" spans="1:20" x14ac:dyDescent="0.25">
      <c r="A14" s="43" t="s">
        <v>20</v>
      </c>
      <c r="B14" s="25">
        <v>58</v>
      </c>
      <c r="C14" s="26">
        <v>28</v>
      </c>
      <c r="D14" s="27">
        <v>5</v>
      </c>
      <c r="E14" s="22">
        <f t="shared" si="3"/>
        <v>8.6206896551724146</v>
      </c>
      <c r="F14" s="25">
        <v>24</v>
      </c>
      <c r="G14" s="26">
        <v>9</v>
      </c>
      <c r="H14" s="27">
        <v>3</v>
      </c>
      <c r="I14" s="22">
        <f t="shared" si="0"/>
        <v>12.5</v>
      </c>
      <c r="J14" s="25">
        <v>20</v>
      </c>
      <c r="K14" s="26">
        <v>6</v>
      </c>
      <c r="L14" s="27">
        <v>2</v>
      </c>
      <c r="M14" s="22">
        <f t="shared" si="1"/>
        <v>10</v>
      </c>
      <c r="N14" s="25">
        <v>42</v>
      </c>
      <c r="O14" s="26">
        <v>22</v>
      </c>
      <c r="P14" s="27">
        <v>3</v>
      </c>
      <c r="Q14" s="22">
        <f t="shared" si="2"/>
        <v>7.1428571428571432</v>
      </c>
      <c r="R14">
        <f t="shared" si="4"/>
        <v>13</v>
      </c>
    </row>
    <row r="15" spans="1:20" x14ac:dyDescent="0.25">
      <c r="A15" s="44" t="s">
        <v>21</v>
      </c>
      <c r="B15" s="29">
        <v>16</v>
      </c>
      <c r="C15" s="30">
        <v>9</v>
      </c>
      <c r="D15" s="31">
        <v>1</v>
      </c>
      <c r="E15" s="32">
        <f t="shared" si="3"/>
        <v>6.25</v>
      </c>
      <c r="F15" s="29">
        <v>13</v>
      </c>
      <c r="G15" s="30">
        <v>3</v>
      </c>
      <c r="H15" s="31">
        <v>2</v>
      </c>
      <c r="I15" s="32">
        <f t="shared" si="0"/>
        <v>15.384615384615385</v>
      </c>
      <c r="J15" s="45">
        <v>3</v>
      </c>
      <c r="K15" s="30">
        <v>1</v>
      </c>
      <c r="L15" s="31">
        <v>0</v>
      </c>
      <c r="M15" s="32">
        <f t="shared" si="1"/>
        <v>0</v>
      </c>
      <c r="N15" s="29">
        <v>9</v>
      </c>
      <c r="O15" s="30">
        <v>5</v>
      </c>
      <c r="P15" s="31">
        <v>1</v>
      </c>
      <c r="Q15" s="32">
        <f t="shared" si="2"/>
        <v>11.111111111111111</v>
      </c>
      <c r="R15">
        <f t="shared" si="4"/>
        <v>4</v>
      </c>
    </row>
    <row r="16" spans="1:20" x14ac:dyDescent="0.25">
      <c r="D16">
        <f>D5+D6+D12+D13</f>
        <v>54</v>
      </c>
      <c r="H16">
        <f>H5+H6+H12+H13</f>
        <v>23</v>
      </c>
      <c r="L16">
        <f>L5+L6+L12+L13</f>
        <v>22</v>
      </c>
      <c r="P16">
        <f>P5+P6+P12+P13</f>
        <v>21</v>
      </c>
      <c r="R16">
        <f>SUM(D16:P16)</f>
        <v>120</v>
      </c>
    </row>
    <row r="18" spans="1:20" ht="15" customHeight="1" x14ac:dyDescent="0.25">
      <c r="A18" s="50" t="s">
        <v>1</v>
      </c>
      <c r="B18" s="53" t="s">
        <v>2</v>
      </c>
      <c r="C18" s="54"/>
      <c r="D18" s="54"/>
      <c r="E18" s="55"/>
      <c r="F18" s="53" t="s">
        <v>3</v>
      </c>
      <c r="G18" s="54"/>
      <c r="H18" s="54"/>
      <c r="I18" s="55"/>
      <c r="J18" s="53" t="s">
        <v>4</v>
      </c>
      <c r="K18" s="54"/>
      <c r="L18" s="54"/>
      <c r="M18" s="55"/>
      <c r="N18" s="53" t="s">
        <v>5</v>
      </c>
      <c r="O18" s="54"/>
      <c r="P18" s="54"/>
      <c r="Q18" s="55"/>
    </row>
    <row r="19" spans="1:20" ht="15" customHeight="1" x14ac:dyDescent="0.25">
      <c r="A19" s="51"/>
      <c r="B19" s="60" t="s">
        <v>6</v>
      </c>
      <c r="C19" s="62" t="s">
        <v>7</v>
      </c>
      <c r="D19" s="60" t="s">
        <v>22</v>
      </c>
      <c r="E19" s="64" t="s">
        <v>23</v>
      </c>
      <c r="F19" s="60" t="s">
        <v>6</v>
      </c>
      <c r="G19" s="62" t="s">
        <v>7</v>
      </c>
      <c r="H19" s="60" t="s">
        <v>22</v>
      </c>
      <c r="I19" s="64" t="s">
        <v>23</v>
      </c>
      <c r="J19" s="60" t="s">
        <v>6</v>
      </c>
      <c r="K19" s="62" t="s">
        <v>7</v>
      </c>
      <c r="L19" s="60" t="s">
        <v>22</v>
      </c>
      <c r="M19" s="64" t="s">
        <v>23</v>
      </c>
      <c r="N19" s="60" t="s">
        <v>6</v>
      </c>
      <c r="O19" s="62" t="s">
        <v>7</v>
      </c>
      <c r="P19" s="60" t="s">
        <v>22</v>
      </c>
      <c r="Q19" s="64" t="s">
        <v>23</v>
      </c>
    </row>
    <row r="20" spans="1:20" x14ac:dyDescent="0.25">
      <c r="A20" s="52"/>
      <c r="B20" s="61"/>
      <c r="C20" s="63"/>
      <c r="D20" s="61"/>
      <c r="E20" s="65"/>
      <c r="F20" s="61"/>
      <c r="G20" s="63"/>
      <c r="H20" s="61"/>
      <c r="I20" s="65"/>
      <c r="J20" s="61"/>
      <c r="K20" s="63"/>
      <c r="L20" s="61"/>
      <c r="M20" s="65"/>
      <c r="N20" s="61"/>
      <c r="O20" s="63"/>
      <c r="P20" s="61"/>
      <c r="Q20" s="65"/>
    </row>
    <row r="21" spans="1:20" x14ac:dyDescent="0.25">
      <c r="A21" s="4" t="s">
        <v>11</v>
      </c>
      <c r="B21" s="5">
        <v>117</v>
      </c>
      <c r="C21" s="7">
        <v>24</v>
      </c>
      <c r="D21" s="7">
        <v>17</v>
      </c>
      <c r="E21" s="46">
        <f>D21*100/C21</f>
        <v>70.833333333333329</v>
      </c>
      <c r="F21" s="5">
        <v>49</v>
      </c>
      <c r="G21" s="6">
        <v>3</v>
      </c>
      <c r="H21" s="6">
        <v>2</v>
      </c>
      <c r="I21" s="46">
        <f>H21*100/G21</f>
        <v>66.666666666666671</v>
      </c>
      <c r="J21" s="9">
        <v>72</v>
      </c>
      <c r="K21" s="10">
        <v>5</v>
      </c>
      <c r="L21" s="10">
        <v>4</v>
      </c>
      <c r="M21" s="46">
        <f>L21*100/K21</f>
        <v>80</v>
      </c>
      <c r="N21" s="9">
        <v>68</v>
      </c>
      <c r="O21" s="10">
        <v>7</v>
      </c>
      <c r="P21" s="10">
        <v>3</v>
      </c>
      <c r="Q21" s="46">
        <f>P21*100/O21</f>
        <v>42.857142857142854</v>
      </c>
      <c r="R21">
        <f>D21+H21+L21+P21</f>
        <v>26</v>
      </c>
      <c r="T21">
        <f>R21+R28+R29</f>
        <v>43</v>
      </c>
    </row>
    <row r="22" spans="1:20" x14ac:dyDescent="0.25">
      <c r="A22" s="12" t="s">
        <v>12</v>
      </c>
      <c r="B22" s="13">
        <v>174</v>
      </c>
      <c r="C22" s="14">
        <f>SUM(C23:C27)</f>
        <v>23</v>
      </c>
      <c r="D22" s="14">
        <f>SUM(D23:D27)</f>
        <v>19</v>
      </c>
      <c r="E22" s="15">
        <f t="shared" ref="E22:E31" si="5">D22*100/C22</f>
        <v>82.608695652173907</v>
      </c>
      <c r="F22" s="13">
        <v>105</v>
      </c>
      <c r="G22" s="14">
        <f>SUM(G23:G27)</f>
        <v>11</v>
      </c>
      <c r="H22" s="14">
        <f>SUM(H23:H27)</f>
        <v>9</v>
      </c>
      <c r="I22" s="15">
        <f t="shared" ref="I22:I31" si="6">H22*100/G22</f>
        <v>81.818181818181813</v>
      </c>
      <c r="J22" s="13">
        <v>80</v>
      </c>
      <c r="K22" s="14">
        <f>SUM(K23:K27)</f>
        <v>14</v>
      </c>
      <c r="L22" s="14">
        <f>SUM(L23:L27)</f>
        <v>10</v>
      </c>
      <c r="M22" s="15">
        <f t="shared" ref="M22:M30" si="7">L22*100/K22</f>
        <v>71.428571428571431</v>
      </c>
      <c r="N22" s="13">
        <v>79</v>
      </c>
      <c r="O22" s="16">
        <f>SUM(O23:O27)</f>
        <v>7</v>
      </c>
      <c r="P22" s="16">
        <f>SUM(P23:P27)</f>
        <v>3</v>
      </c>
      <c r="Q22" s="15">
        <f t="shared" ref="Q22:Q31" si="8">P22*100/O22</f>
        <v>42.857142857142854</v>
      </c>
      <c r="R22">
        <f>D22+H22+L22+P22</f>
        <v>41</v>
      </c>
    </row>
    <row r="23" spans="1:20" x14ac:dyDescent="0.25">
      <c r="A23" s="18" t="s">
        <v>13</v>
      </c>
      <c r="B23" s="19">
        <v>40</v>
      </c>
      <c r="C23" s="21">
        <v>8</v>
      </c>
      <c r="D23" s="21">
        <v>8</v>
      </c>
      <c r="E23" s="22">
        <f t="shared" si="5"/>
        <v>100</v>
      </c>
      <c r="F23" s="19">
        <v>37</v>
      </c>
      <c r="G23" s="23">
        <v>3</v>
      </c>
      <c r="H23" s="23">
        <v>2</v>
      </c>
      <c r="I23" s="22">
        <f t="shared" si="6"/>
        <v>66.666666666666671</v>
      </c>
      <c r="J23" s="19">
        <v>3</v>
      </c>
      <c r="K23" s="21">
        <v>0</v>
      </c>
      <c r="L23" s="21">
        <v>0</v>
      </c>
      <c r="M23" s="22">
        <v>0</v>
      </c>
      <c r="N23" s="19">
        <v>10</v>
      </c>
      <c r="O23" s="23">
        <v>1</v>
      </c>
      <c r="P23" s="23">
        <v>1</v>
      </c>
      <c r="Q23" s="22">
        <f t="shared" si="8"/>
        <v>100</v>
      </c>
      <c r="R23">
        <f t="shared" ref="R23:R27" si="9">D23+H23+L23+P23</f>
        <v>11</v>
      </c>
    </row>
    <row r="24" spans="1:20" x14ac:dyDescent="0.25">
      <c r="A24" s="18" t="s">
        <v>14</v>
      </c>
      <c r="B24" s="19">
        <v>14</v>
      </c>
      <c r="C24" s="21">
        <v>4</v>
      </c>
      <c r="D24" s="21">
        <v>3</v>
      </c>
      <c r="E24" s="22">
        <f t="shared" si="5"/>
        <v>75</v>
      </c>
      <c r="F24" s="19">
        <v>5</v>
      </c>
      <c r="G24" s="23">
        <v>2</v>
      </c>
      <c r="H24" s="23">
        <v>2</v>
      </c>
      <c r="I24" s="22">
        <f t="shared" si="6"/>
        <v>100</v>
      </c>
      <c r="J24" s="19">
        <v>4</v>
      </c>
      <c r="K24" s="21">
        <v>0</v>
      </c>
      <c r="L24" s="21">
        <v>0</v>
      </c>
      <c r="M24" s="22">
        <v>0</v>
      </c>
      <c r="N24" s="19">
        <v>3</v>
      </c>
      <c r="O24" s="23">
        <v>0</v>
      </c>
      <c r="P24" s="23">
        <v>0</v>
      </c>
      <c r="Q24" s="22">
        <v>0</v>
      </c>
      <c r="R24">
        <f t="shared" si="9"/>
        <v>5</v>
      </c>
    </row>
    <row r="25" spans="1:20" x14ac:dyDescent="0.25">
      <c r="A25" s="18" t="s">
        <v>15</v>
      </c>
      <c r="B25" s="25">
        <v>9</v>
      </c>
      <c r="C25" s="27">
        <v>2</v>
      </c>
      <c r="D25" s="27">
        <v>1</v>
      </c>
      <c r="E25" s="22">
        <f t="shared" si="5"/>
        <v>50</v>
      </c>
      <c r="F25" s="25">
        <v>4</v>
      </c>
      <c r="G25" s="27">
        <v>0</v>
      </c>
      <c r="H25" s="27">
        <v>0</v>
      </c>
      <c r="I25" s="22">
        <v>0</v>
      </c>
      <c r="J25" s="25">
        <v>12</v>
      </c>
      <c r="K25" s="27">
        <v>2</v>
      </c>
      <c r="L25" s="27">
        <v>1</v>
      </c>
      <c r="M25" s="22">
        <f t="shared" si="7"/>
        <v>50</v>
      </c>
      <c r="N25" s="25">
        <v>28</v>
      </c>
      <c r="O25" s="27">
        <v>2</v>
      </c>
      <c r="P25" s="27">
        <v>0</v>
      </c>
      <c r="Q25" s="22">
        <f t="shared" si="8"/>
        <v>0</v>
      </c>
      <c r="R25">
        <f t="shared" si="9"/>
        <v>2</v>
      </c>
    </row>
    <row r="26" spans="1:20" x14ac:dyDescent="0.25">
      <c r="A26" s="18" t="s">
        <v>16</v>
      </c>
      <c r="B26" s="25">
        <v>44</v>
      </c>
      <c r="C26" s="27">
        <v>5</v>
      </c>
      <c r="D26" s="27">
        <v>5</v>
      </c>
      <c r="E26" s="22">
        <f t="shared" si="5"/>
        <v>100</v>
      </c>
      <c r="F26" s="25">
        <v>29</v>
      </c>
      <c r="G26" s="27">
        <v>5</v>
      </c>
      <c r="H26" s="27">
        <v>5</v>
      </c>
      <c r="I26" s="22">
        <f t="shared" si="6"/>
        <v>100</v>
      </c>
      <c r="J26" s="25">
        <v>15</v>
      </c>
      <c r="K26" s="27">
        <v>4</v>
      </c>
      <c r="L26" s="27">
        <v>2</v>
      </c>
      <c r="M26" s="22">
        <f t="shared" si="7"/>
        <v>50</v>
      </c>
      <c r="N26" s="25">
        <v>12</v>
      </c>
      <c r="O26" s="27">
        <v>2</v>
      </c>
      <c r="P26" s="27">
        <v>1</v>
      </c>
      <c r="Q26" s="22">
        <f t="shared" si="8"/>
        <v>50</v>
      </c>
      <c r="R26">
        <f t="shared" si="9"/>
        <v>13</v>
      </c>
    </row>
    <row r="27" spans="1:20" x14ac:dyDescent="0.25">
      <c r="A27" s="44" t="s">
        <v>17</v>
      </c>
      <c r="B27" s="29">
        <v>67</v>
      </c>
      <c r="C27" s="31">
        <v>4</v>
      </c>
      <c r="D27" s="31">
        <v>2</v>
      </c>
      <c r="E27" s="32">
        <f t="shared" si="5"/>
        <v>50</v>
      </c>
      <c r="F27" s="29">
        <v>30</v>
      </c>
      <c r="G27" s="31">
        <v>1</v>
      </c>
      <c r="H27" s="31">
        <v>0</v>
      </c>
      <c r="I27" s="32">
        <f t="shared" si="6"/>
        <v>0</v>
      </c>
      <c r="J27" s="29">
        <v>46</v>
      </c>
      <c r="K27" s="31">
        <v>8</v>
      </c>
      <c r="L27" s="31">
        <v>7</v>
      </c>
      <c r="M27" s="32">
        <f t="shared" si="7"/>
        <v>87.5</v>
      </c>
      <c r="N27" s="29">
        <v>26</v>
      </c>
      <c r="O27" s="33">
        <v>2</v>
      </c>
      <c r="P27" s="33">
        <v>1</v>
      </c>
      <c r="Q27" s="32">
        <f t="shared" si="8"/>
        <v>50</v>
      </c>
      <c r="R27">
        <f t="shared" si="9"/>
        <v>10</v>
      </c>
    </row>
    <row r="28" spans="1:20" x14ac:dyDescent="0.25">
      <c r="A28" s="34" t="s">
        <v>18</v>
      </c>
      <c r="B28" s="35">
        <v>18</v>
      </c>
      <c r="C28" s="37">
        <v>1</v>
      </c>
      <c r="D28" s="37">
        <v>1</v>
      </c>
      <c r="E28" s="38">
        <f t="shared" si="5"/>
        <v>100</v>
      </c>
      <c r="F28" s="39">
        <v>30</v>
      </c>
      <c r="G28" s="41">
        <v>4</v>
      </c>
      <c r="H28" s="41">
        <v>2</v>
      </c>
      <c r="I28" s="38">
        <f t="shared" si="6"/>
        <v>50</v>
      </c>
      <c r="J28" s="42">
        <v>11</v>
      </c>
      <c r="K28" s="37">
        <v>1</v>
      </c>
      <c r="L28" s="37">
        <v>1</v>
      </c>
      <c r="M28" s="38">
        <f t="shared" si="7"/>
        <v>100</v>
      </c>
      <c r="N28" s="35">
        <v>10</v>
      </c>
      <c r="O28" s="37">
        <v>3</v>
      </c>
      <c r="P28" s="37">
        <v>1</v>
      </c>
      <c r="Q28" s="38">
        <f t="shared" si="8"/>
        <v>33.333333333333336</v>
      </c>
      <c r="R28">
        <f>D28+H28+L28+P28</f>
        <v>5</v>
      </c>
    </row>
    <row r="29" spans="1:20" x14ac:dyDescent="0.25">
      <c r="A29" s="12" t="s">
        <v>19</v>
      </c>
      <c r="B29" s="9">
        <v>74</v>
      </c>
      <c r="C29" s="10">
        <f>SUM(C30:C31)</f>
        <v>6</v>
      </c>
      <c r="D29" s="10">
        <f>SUM(D30:D31)</f>
        <v>6</v>
      </c>
      <c r="E29" s="15">
        <f t="shared" si="5"/>
        <v>100</v>
      </c>
      <c r="F29" s="9">
        <v>37</v>
      </c>
      <c r="G29" s="10">
        <f>SUM(G30:G31)</f>
        <v>5</v>
      </c>
      <c r="H29" s="10">
        <f>SUM(H30:H31)</f>
        <v>3</v>
      </c>
      <c r="I29" s="15">
        <f t="shared" si="6"/>
        <v>60</v>
      </c>
      <c r="J29" s="9">
        <v>23</v>
      </c>
      <c r="K29" s="10">
        <f>SUM(K30:K31)</f>
        <v>2</v>
      </c>
      <c r="L29" s="10">
        <f>SUM(L30:L31)</f>
        <v>1</v>
      </c>
      <c r="M29" s="15">
        <f t="shared" si="7"/>
        <v>50</v>
      </c>
      <c r="N29" s="9">
        <v>51</v>
      </c>
      <c r="O29" s="10">
        <f>SUM(O30:O31)</f>
        <v>4</v>
      </c>
      <c r="P29" s="10">
        <f>SUM(P30:P31)</f>
        <v>2</v>
      </c>
      <c r="Q29" s="15">
        <f t="shared" si="8"/>
        <v>50</v>
      </c>
      <c r="R29">
        <f>D29+H29+L29+P29</f>
        <v>12</v>
      </c>
    </row>
    <row r="30" spans="1:20" x14ac:dyDescent="0.25">
      <c r="A30" s="43" t="s">
        <v>20</v>
      </c>
      <c r="B30" s="25">
        <v>58</v>
      </c>
      <c r="C30" s="27">
        <v>5</v>
      </c>
      <c r="D30" s="27">
        <v>5</v>
      </c>
      <c r="E30" s="22">
        <f t="shared" si="5"/>
        <v>100</v>
      </c>
      <c r="F30" s="25">
        <v>24</v>
      </c>
      <c r="G30" s="26">
        <v>3</v>
      </c>
      <c r="H30" s="26">
        <v>2</v>
      </c>
      <c r="I30" s="22">
        <f t="shared" si="6"/>
        <v>66.666666666666671</v>
      </c>
      <c r="J30" s="25">
        <v>20</v>
      </c>
      <c r="K30" s="26">
        <v>2</v>
      </c>
      <c r="L30" s="27">
        <v>1</v>
      </c>
      <c r="M30" s="22">
        <f t="shared" si="7"/>
        <v>50</v>
      </c>
      <c r="N30" s="25">
        <v>42</v>
      </c>
      <c r="O30" s="27">
        <v>3</v>
      </c>
      <c r="P30" s="27">
        <v>2</v>
      </c>
      <c r="Q30" s="22">
        <f t="shared" si="8"/>
        <v>66.666666666666671</v>
      </c>
      <c r="R30">
        <f t="shared" ref="R30:R31" si="10">D30+H30+L30+P30</f>
        <v>10</v>
      </c>
    </row>
    <row r="31" spans="1:20" x14ac:dyDescent="0.25">
      <c r="A31" s="44" t="s">
        <v>21</v>
      </c>
      <c r="B31" s="29">
        <v>16</v>
      </c>
      <c r="C31" s="31">
        <v>1</v>
      </c>
      <c r="D31" s="31">
        <v>1</v>
      </c>
      <c r="E31" s="32">
        <f t="shared" si="5"/>
        <v>100</v>
      </c>
      <c r="F31" s="29">
        <v>13</v>
      </c>
      <c r="G31" s="30">
        <v>2</v>
      </c>
      <c r="H31" s="30">
        <v>1</v>
      </c>
      <c r="I31" s="32">
        <f t="shared" si="6"/>
        <v>50</v>
      </c>
      <c r="J31" s="45">
        <v>3</v>
      </c>
      <c r="K31" s="30">
        <v>0</v>
      </c>
      <c r="L31" s="31">
        <v>0</v>
      </c>
      <c r="M31" s="32">
        <v>0</v>
      </c>
      <c r="N31" s="29">
        <v>9</v>
      </c>
      <c r="O31" s="31">
        <v>1</v>
      </c>
      <c r="P31" s="31">
        <v>0</v>
      </c>
      <c r="Q31" s="32">
        <f t="shared" si="8"/>
        <v>0</v>
      </c>
      <c r="R31">
        <f t="shared" si="10"/>
        <v>2</v>
      </c>
    </row>
    <row r="33" spans="1:18" ht="15" customHeight="1" x14ac:dyDescent="0.25">
      <c r="A33" s="50" t="s">
        <v>1</v>
      </c>
      <c r="B33" s="53" t="s">
        <v>2</v>
      </c>
      <c r="C33" s="54"/>
      <c r="D33" s="54"/>
      <c r="E33" s="55"/>
      <c r="F33" s="53" t="s">
        <v>3</v>
      </c>
      <c r="G33" s="54"/>
      <c r="H33" s="54"/>
      <c r="I33" s="55"/>
      <c r="J33" s="53" t="s">
        <v>4</v>
      </c>
      <c r="K33" s="54"/>
      <c r="L33" s="54"/>
      <c r="M33" s="55"/>
      <c r="N33" s="53" t="s">
        <v>5</v>
      </c>
      <c r="O33" s="54"/>
      <c r="P33" s="54"/>
      <c r="Q33" s="55"/>
    </row>
    <row r="34" spans="1:18" ht="15" customHeight="1" x14ac:dyDescent="0.25">
      <c r="A34" s="51"/>
      <c r="B34" s="60" t="s">
        <v>6</v>
      </c>
      <c r="C34" s="62" t="s">
        <v>7</v>
      </c>
      <c r="D34" s="60" t="s">
        <v>22</v>
      </c>
      <c r="E34" s="64" t="s">
        <v>24</v>
      </c>
      <c r="F34" s="60" t="s">
        <v>6</v>
      </c>
      <c r="G34" s="62" t="s">
        <v>7</v>
      </c>
      <c r="H34" s="60" t="s">
        <v>22</v>
      </c>
      <c r="I34" s="64" t="s">
        <v>24</v>
      </c>
      <c r="J34" s="60" t="s">
        <v>6</v>
      </c>
      <c r="K34" s="62" t="s">
        <v>7</v>
      </c>
      <c r="L34" s="60" t="s">
        <v>22</v>
      </c>
      <c r="M34" s="64" t="s">
        <v>24</v>
      </c>
      <c r="N34" s="60" t="s">
        <v>6</v>
      </c>
      <c r="O34" s="62" t="s">
        <v>7</v>
      </c>
      <c r="P34" s="60" t="s">
        <v>22</v>
      </c>
      <c r="Q34" s="64" t="s">
        <v>24</v>
      </c>
    </row>
    <row r="35" spans="1:18" x14ac:dyDescent="0.25">
      <c r="A35" s="52"/>
      <c r="B35" s="61"/>
      <c r="C35" s="63"/>
      <c r="D35" s="61"/>
      <c r="E35" s="65"/>
      <c r="F35" s="61"/>
      <c r="G35" s="63"/>
      <c r="H35" s="61"/>
      <c r="I35" s="65"/>
      <c r="J35" s="61"/>
      <c r="K35" s="63"/>
      <c r="L35" s="61"/>
      <c r="M35" s="65"/>
      <c r="N35" s="61"/>
      <c r="O35" s="63"/>
      <c r="P35" s="61"/>
      <c r="Q35" s="65"/>
    </row>
    <row r="36" spans="1:18" x14ac:dyDescent="0.25">
      <c r="A36" s="4" t="s">
        <v>11</v>
      </c>
      <c r="B36" s="5">
        <v>117</v>
      </c>
      <c r="C36" s="7">
        <v>24</v>
      </c>
      <c r="D36" s="7">
        <v>17</v>
      </c>
      <c r="E36" s="46">
        <f>D36*100/B36</f>
        <v>14.52991452991453</v>
      </c>
      <c r="F36" s="5">
        <v>49</v>
      </c>
      <c r="G36" s="6">
        <v>3</v>
      </c>
      <c r="H36" s="6">
        <v>2</v>
      </c>
      <c r="I36" s="46">
        <f>H36*100/F36</f>
        <v>4.0816326530612246</v>
      </c>
      <c r="J36" s="9">
        <v>72</v>
      </c>
      <c r="K36" s="10">
        <v>5</v>
      </c>
      <c r="L36" s="10">
        <v>4</v>
      </c>
      <c r="M36" s="46">
        <f>L36*100/J36</f>
        <v>5.5555555555555554</v>
      </c>
      <c r="N36" s="9">
        <v>68</v>
      </c>
      <c r="O36" s="10">
        <v>7</v>
      </c>
      <c r="P36" s="10">
        <v>3</v>
      </c>
      <c r="Q36" s="46">
        <f>P36*100/N36</f>
        <v>4.4117647058823533</v>
      </c>
      <c r="R36">
        <f>D36+H36+L36+P36</f>
        <v>26</v>
      </c>
    </row>
    <row r="37" spans="1:18" x14ac:dyDescent="0.25">
      <c r="A37" s="12" t="s">
        <v>12</v>
      </c>
      <c r="B37" s="13">
        <v>174</v>
      </c>
      <c r="C37" s="14">
        <f>SUM(C38:C42)</f>
        <v>23</v>
      </c>
      <c r="D37" s="14">
        <f>SUM(D38:D42)</f>
        <v>19</v>
      </c>
      <c r="E37" s="15">
        <f t="shared" ref="E37:E46" si="11">D37*100/B37</f>
        <v>10.919540229885058</v>
      </c>
      <c r="F37" s="13">
        <v>105</v>
      </c>
      <c r="G37" s="14">
        <f>SUM(G38:G42)</f>
        <v>11</v>
      </c>
      <c r="H37" s="14">
        <f>SUM(H38:H42)</f>
        <v>9</v>
      </c>
      <c r="I37" s="15">
        <f>H37*100/F37</f>
        <v>8.5714285714285712</v>
      </c>
      <c r="J37" s="13">
        <v>80</v>
      </c>
      <c r="K37" s="14">
        <f>SUM(K38:K42)</f>
        <v>13</v>
      </c>
      <c r="L37" s="14">
        <f>SUM(L38:L42)</f>
        <v>10</v>
      </c>
      <c r="M37" s="15">
        <f t="shared" ref="M37:M46" si="12">L37*100/J37</f>
        <v>12.5</v>
      </c>
      <c r="N37" s="13">
        <v>79</v>
      </c>
      <c r="O37" s="16">
        <f>SUM(O38:O42)</f>
        <v>7</v>
      </c>
      <c r="P37" s="16">
        <f>SUM(P38:P42)</f>
        <v>3</v>
      </c>
      <c r="Q37" s="15">
        <f t="shared" ref="Q37:Q46" si="13">P37*100/N37</f>
        <v>3.7974683544303796</v>
      </c>
      <c r="R37">
        <f t="shared" ref="R37:R46" si="14">D37+H37+L37+P37</f>
        <v>41</v>
      </c>
    </row>
    <row r="38" spans="1:18" x14ac:dyDescent="0.25">
      <c r="A38" s="18" t="s">
        <v>13</v>
      </c>
      <c r="B38" s="19">
        <v>40</v>
      </c>
      <c r="C38" s="21">
        <v>8</v>
      </c>
      <c r="D38" s="21">
        <v>8</v>
      </c>
      <c r="E38" s="22">
        <f t="shared" si="11"/>
        <v>20</v>
      </c>
      <c r="F38" s="19">
        <v>37</v>
      </c>
      <c r="G38" s="23">
        <v>3</v>
      </c>
      <c r="H38" s="23">
        <v>2</v>
      </c>
      <c r="I38" s="22">
        <f t="shared" ref="I38:I46" si="15">H38*100/F38</f>
        <v>5.4054054054054053</v>
      </c>
      <c r="J38" s="19">
        <v>3</v>
      </c>
      <c r="K38" s="21">
        <v>0</v>
      </c>
      <c r="L38" s="21">
        <v>0</v>
      </c>
      <c r="M38" s="22">
        <f t="shared" si="12"/>
        <v>0</v>
      </c>
      <c r="N38" s="19">
        <v>10</v>
      </c>
      <c r="O38" s="23">
        <v>1</v>
      </c>
      <c r="P38" s="23">
        <v>1</v>
      </c>
      <c r="Q38" s="22">
        <f t="shared" si="13"/>
        <v>10</v>
      </c>
      <c r="R38">
        <f t="shared" si="14"/>
        <v>11</v>
      </c>
    </row>
    <row r="39" spans="1:18" x14ac:dyDescent="0.25">
      <c r="A39" s="18" t="s">
        <v>14</v>
      </c>
      <c r="B39" s="19">
        <v>14</v>
      </c>
      <c r="C39" s="21">
        <v>4</v>
      </c>
      <c r="D39" s="21">
        <v>3</v>
      </c>
      <c r="E39" s="22">
        <f t="shared" si="11"/>
        <v>21.428571428571427</v>
      </c>
      <c r="F39" s="19">
        <v>5</v>
      </c>
      <c r="G39" s="23">
        <v>2</v>
      </c>
      <c r="H39" s="23">
        <v>2</v>
      </c>
      <c r="I39" s="22">
        <f t="shared" si="15"/>
        <v>40</v>
      </c>
      <c r="J39" s="19">
        <v>4</v>
      </c>
      <c r="K39" s="21">
        <v>0</v>
      </c>
      <c r="L39" s="21">
        <v>0</v>
      </c>
      <c r="M39" s="22">
        <f t="shared" si="12"/>
        <v>0</v>
      </c>
      <c r="N39" s="19">
        <v>3</v>
      </c>
      <c r="O39" s="23">
        <v>0</v>
      </c>
      <c r="P39" s="23">
        <v>0</v>
      </c>
      <c r="Q39" s="22">
        <f t="shared" si="13"/>
        <v>0</v>
      </c>
      <c r="R39">
        <f t="shared" si="14"/>
        <v>5</v>
      </c>
    </row>
    <row r="40" spans="1:18" x14ac:dyDescent="0.25">
      <c r="A40" s="18" t="s">
        <v>15</v>
      </c>
      <c r="B40" s="25">
        <v>9</v>
      </c>
      <c r="C40" s="27">
        <v>2</v>
      </c>
      <c r="D40" s="27">
        <v>1</v>
      </c>
      <c r="E40" s="22">
        <f t="shared" si="11"/>
        <v>11.111111111111111</v>
      </c>
      <c r="F40" s="25">
        <v>4</v>
      </c>
      <c r="G40" s="27">
        <v>0</v>
      </c>
      <c r="H40" s="27">
        <v>0</v>
      </c>
      <c r="I40" s="22">
        <f t="shared" si="15"/>
        <v>0</v>
      </c>
      <c r="J40" s="25">
        <v>12</v>
      </c>
      <c r="K40" s="27">
        <v>2</v>
      </c>
      <c r="L40" s="27">
        <v>1</v>
      </c>
      <c r="M40" s="22">
        <f t="shared" si="12"/>
        <v>8.3333333333333339</v>
      </c>
      <c r="N40" s="25">
        <v>28</v>
      </c>
      <c r="O40" s="27">
        <v>2</v>
      </c>
      <c r="P40" s="27">
        <v>0</v>
      </c>
      <c r="Q40" s="22">
        <f t="shared" si="13"/>
        <v>0</v>
      </c>
      <c r="R40">
        <f t="shared" si="14"/>
        <v>2</v>
      </c>
    </row>
    <row r="41" spans="1:18" x14ac:dyDescent="0.25">
      <c r="A41" s="18" t="s">
        <v>16</v>
      </c>
      <c r="B41" s="25">
        <v>44</v>
      </c>
      <c r="C41" s="27">
        <v>5</v>
      </c>
      <c r="D41" s="27">
        <v>5</v>
      </c>
      <c r="E41" s="22">
        <f t="shared" si="11"/>
        <v>11.363636363636363</v>
      </c>
      <c r="F41" s="25">
        <v>29</v>
      </c>
      <c r="G41" s="27">
        <v>5</v>
      </c>
      <c r="H41" s="27">
        <v>5</v>
      </c>
      <c r="I41" s="22">
        <f t="shared" si="15"/>
        <v>17.241379310344829</v>
      </c>
      <c r="J41" s="25">
        <v>15</v>
      </c>
      <c r="K41" s="27">
        <v>3</v>
      </c>
      <c r="L41" s="27">
        <v>2</v>
      </c>
      <c r="M41" s="22">
        <f t="shared" si="12"/>
        <v>13.333333333333334</v>
      </c>
      <c r="N41" s="25">
        <v>12</v>
      </c>
      <c r="O41" s="27">
        <v>2</v>
      </c>
      <c r="P41" s="27">
        <v>1</v>
      </c>
      <c r="Q41" s="22">
        <f t="shared" si="13"/>
        <v>8.3333333333333339</v>
      </c>
      <c r="R41">
        <f t="shared" si="14"/>
        <v>13</v>
      </c>
    </row>
    <row r="42" spans="1:18" x14ac:dyDescent="0.25">
      <c r="A42" s="44" t="s">
        <v>17</v>
      </c>
      <c r="B42" s="29">
        <v>67</v>
      </c>
      <c r="C42" s="31">
        <v>4</v>
      </c>
      <c r="D42" s="31">
        <v>2</v>
      </c>
      <c r="E42" s="32">
        <f t="shared" si="11"/>
        <v>2.9850746268656718</v>
      </c>
      <c r="F42" s="29">
        <v>30</v>
      </c>
      <c r="G42" s="31">
        <v>1</v>
      </c>
      <c r="H42" s="31">
        <v>0</v>
      </c>
      <c r="I42" s="32">
        <f t="shared" si="15"/>
        <v>0</v>
      </c>
      <c r="J42" s="29">
        <v>46</v>
      </c>
      <c r="K42" s="31">
        <v>8</v>
      </c>
      <c r="L42" s="31">
        <v>7</v>
      </c>
      <c r="M42" s="32">
        <f t="shared" si="12"/>
        <v>15.217391304347826</v>
      </c>
      <c r="N42" s="29">
        <v>26</v>
      </c>
      <c r="O42" s="33">
        <v>2</v>
      </c>
      <c r="P42" s="33">
        <v>1</v>
      </c>
      <c r="Q42" s="32">
        <f t="shared" si="13"/>
        <v>3.8461538461538463</v>
      </c>
      <c r="R42">
        <f t="shared" si="14"/>
        <v>10</v>
      </c>
    </row>
    <row r="43" spans="1:18" x14ac:dyDescent="0.25">
      <c r="A43" s="34" t="s">
        <v>18</v>
      </c>
      <c r="B43" s="35">
        <v>18</v>
      </c>
      <c r="C43" s="37">
        <v>1</v>
      </c>
      <c r="D43" s="37">
        <v>1</v>
      </c>
      <c r="E43" s="38">
        <f t="shared" si="11"/>
        <v>5.5555555555555554</v>
      </c>
      <c r="F43" s="39">
        <v>30</v>
      </c>
      <c r="G43" s="41">
        <v>4</v>
      </c>
      <c r="H43" s="41">
        <v>2</v>
      </c>
      <c r="I43" s="38">
        <f t="shared" si="15"/>
        <v>6.666666666666667</v>
      </c>
      <c r="J43" s="42">
        <v>11</v>
      </c>
      <c r="K43" s="37">
        <v>1</v>
      </c>
      <c r="L43" s="37">
        <v>1</v>
      </c>
      <c r="M43" s="38">
        <f t="shared" si="12"/>
        <v>9.0909090909090917</v>
      </c>
      <c r="N43" s="35">
        <v>10</v>
      </c>
      <c r="O43" s="37">
        <v>3</v>
      </c>
      <c r="P43" s="37">
        <v>1</v>
      </c>
      <c r="Q43" s="38">
        <f t="shared" si="13"/>
        <v>10</v>
      </c>
      <c r="R43">
        <f t="shared" si="14"/>
        <v>5</v>
      </c>
    </row>
    <row r="44" spans="1:18" x14ac:dyDescent="0.25">
      <c r="A44" s="12" t="s">
        <v>19</v>
      </c>
      <c r="B44" s="9">
        <v>74</v>
      </c>
      <c r="C44" s="10">
        <f>SUM(C45:C46)</f>
        <v>6</v>
      </c>
      <c r="D44" s="10">
        <f>D45+D46</f>
        <v>6</v>
      </c>
      <c r="E44" s="15">
        <f t="shared" si="11"/>
        <v>8.1081081081081088</v>
      </c>
      <c r="F44" s="9">
        <v>37</v>
      </c>
      <c r="G44" s="10">
        <f>SUM(G45:G46)</f>
        <v>5</v>
      </c>
      <c r="H44" s="10">
        <f>H45+H46</f>
        <v>3</v>
      </c>
      <c r="I44" s="15">
        <f t="shared" si="15"/>
        <v>8.1081081081081088</v>
      </c>
      <c r="J44" s="9">
        <v>23</v>
      </c>
      <c r="K44" s="10">
        <f>SUM(K45:K46)</f>
        <v>2</v>
      </c>
      <c r="L44" s="10">
        <f>L45+L46</f>
        <v>1</v>
      </c>
      <c r="M44" s="15">
        <f t="shared" si="12"/>
        <v>4.3478260869565215</v>
      </c>
      <c r="N44" s="9">
        <v>51</v>
      </c>
      <c r="O44" s="10">
        <f>SUM(O45:O46)</f>
        <v>4</v>
      </c>
      <c r="P44" s="10">
        <f>SUM(P45:P46)</f>
        <v>2</v>
      </c>
      <c r="Q44" s="15">
        <f t="shared" si="13"/>
        <v>3.9215686274509802</v>
      </c>
      <c r="R44">
        <f t="shared" si="14"/>
        <v>12</v>
      </c>
    </row>
    <row r="45" spans="1:18" x14ac:dyDescent="0.25">
      <c r="A45" s="43" t="s">
        <v>20</v>
      </c>
      <c r="B45" s="25">
        <v>58</v>
      </c>
      <c r="C45" s="27">
        <v>5</v>
      </c>
      <c r="D45" s="27">
        <v>5</v>
      </c>
      <c r="E45" s="22">
        <f t="shared" si="11"/>
        <v>8.6206896551724146</v>
      </c>
      <c r="F45" s="25">
        <v>24</v>
      </c>
      <c r="G45" s="27">
        <v>3</v>
      </c>
      <c r="H45" s="27">
        <v>2</v>
      </c>
      <c r="I45" s="22">
        <f t="shared" si="15"/>
        <v>8.3333333333333339</v>
      </c>
      <c r="J45" s="25">
        <v>20</v>
      </c>
      <c r="K45" s="27">
        <v>2</v>
      </c>
      <c r="L45" s="27">
        <v>1</v>
      </c>
      <c r="M45" s="22">
        <f t="shared" si="12"/>
        <v>5</v>
      </c>
      <c r="N45" s="25">
        <v>42</v>
      </c>
      <c r="O45" s="27">
        <v>3</v>
      </c>
      <c r="P45" s="27">
        <v>2</v>
      </c>
      <c r="Q45" s="22">
        <f t="shared" si="13"/>
        <v>4.7619047619047619</v>
      </c>
      <c r="R45">
        <f t="shared" si="14"/>
        <v>10</v>
      </c>
    </row>
    <row r="46" spans="1:18" x14ac:dyDescent="0.25">
      <c r="A46" s="44" t="s">
        <v>21</v>
      </c>
      <c r="B46" s="29">
        <v>16</v>
      </c>
      <c r="C46" s="31">
        <v>1</v>
      </c>
      <c r="D46" s="31">
        <v>1</v>
      </c>
      <c r="E46" s="32">
        <f t="shared" si="11"/>
        <v>6.25</v>
      </c>
      <c r="F46" s="29">
        <v>13</v>
      </c>
      <c r="G46" s="31">
        <v>2</v>
      </c>
      <c r="H46" s="31">
        <v>1</v>
      </c>
      <c r="I46" s="32">
        <f t="shared" si="15"/>
        <v>7.6923076923076925</v>
      </c>
      <c r="J46" s="45">
        <v>3</v>
      </c>
      <c r="K46" s="31">
        <v>0</v>
      </c>
      <c r="L46" s="31">
        <v>0</v>
      </c>
      <c r="M46" s="32">
        <f t="shared" si="12"/>
        <v>0</v>
      </c>
      <c r="N46" s="29">
        <v>9</v>
      </c>
      <c r="O46" s="31">
        <v>1</v>
      </c>
      <c r="P46" s="31">
        <v>0</v>
      </c>
      <c r="Q46" s="32">
        <f t="shared" si="13"/>
        <v>0</v>
      </c>
      <c r="R46">
        <f t="shared" si="14"/>
        <v>2</v>
      </c>
    </row>
  </sheetData>
  <sheetProtection formatCells="0" formatColumns="0" formatRows="0" insertColumns="0" insertRows="0" insertHyperlinks="0" deleteColumns="0" deleteRows="0" sort="0" autoFilter="0" pivotTables="0"/>
  <mergeCells count="60">
    <mergeCell ref="Q34:Q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19:Q20"/>
    <mergeCell ref="A33:A35"/>
    <mergeCell ref="B33:E33"/>
    <mergeCell ref="F33:I33"/>
    <mergeCell ref="J33:M33"/>
    <mergeCell ref="N33:Q33"/>
    <mergeCell ref="B34:B35"/>
    <mergeCell ref="C34:C35"/>
    <mergeCell ref="D34:D35"/>
    <mergeCell ref="E34:E35"/>
    <mergeCell ref="K19:K20"/>
    <mergeCell ref="L19:L20"/>
    <mergeCell ref="M19:M20"/>
    <mergeCell ref="N19:N20"/>
    <mergeCell ref="O19:O20"/>
    <mergeCell ref="P19:P20"/>
    <mergeCell ref="E19:E20"/>
    <mergeCell ref="F19:F20"/>
    <mergeCell ref="G19:G20"/>
    <mergeCell ref="H19:H20"/>
    <mergeCell ref="I19:I20"/>
    <mergeCell ref="J19:J20"/>
    <mergeCell ref="P3:P4"/>
    <mergeCell ref="Q3:Q4"/>
    <mergeCell ref="A18:A20"/>
    <mergeCell ref="B18:E18"/>
    <mergeCell ref="F18:I18"/>
    <mergeCell ref="J18:M18"/>
    <mergeCell ref="N18:Q18"/>
    <mergeCell ref="B19:B20"/>
    <mergeCell ref="C19:C20"/>
    <mergeCell ref="D19:D20"/>
    <mergeCell ref="H3:H4"/>
    <mergeCell ref="I3:I4"/>
    <mergeCell ref="J3:K3"/>
    <mergeCell ref="L3:L4"/>
    <mergeCell ref="M3:M4"/>
    <mergeCell ref="N3:O3"/>
    <mergeCell ref="A1:Q1"/>
    <mergeCell ref="A2:A4"/>
    <mergeCell ref="B2:E2"/>
    <mergeCell ref="F2:I2"/>
    <mergeCell ref="J2:M2"/>
    <mergeCell ref="N2:Q2"/>
    <mergeCell ref="B3:C3"/>
    <mergeCell ref="D3:D4"/>
    <mergeCell ref="E3:E4"/>
    <mergeCell ref="F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Эф-ть Времена года - факт</vt:lpstr>
      <vt:lpstr>'Эф-ть Времена года - факт'!Область_печати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Валентина Михайловна</dc:creator>
  <cp:lastModifiedBy>Плотникова Валентина Михайловна</cp:lastModifiedBy>
  <cp:lastPrinted>2015-04-14T09:39:05Z</cp:lastPrinted>
  <dcterms:created xsi:type="dcterms:W3CDTF">2015-04-08T09:36:03Z</dcterms:created>
  <dcterms:modified xsi:type="dcterms:W3CDTF">2015-04-14T09:39:07Z</dcterms:modified>
</cp:coreProperties>
</file>