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86.3.4\департамент финансов\Общие\КВАРТАЛЬНЫЕ ОТЧЁТЫ\2019 год\9 месяцев 2019\"/>
    </mc:Choice>
  </mc:AlternateContent>
  <bookViews>
    <workbookView xWindow="0" yWindow="0" windowWidth="20160" windowHeight="7704"/>
  </bookViews>
  <sheets>
    <sheet name="кв.смета_1" sheetId="2" r:id="rId1"/>
  </sheets>
  <definedNames>
    <definedName name="_xlnm.Print_Titles" localSheetId="0">кв.смета_1!$6:$7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2" l="1"/>
  <c r="B35" i="2"/>
  <c r="B34" i="2" l="1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9" i="2"/>
  <c r="C8" i="2" l="1"/>
  <c r="B8" i="2"/>
  <c r="D8" i="2" l="1"/>
</calcChain>
</file>

<file path=xl/sharedStrings.xml><?xml version="1.0" encoding="utf-8"?>
<sst xmlns="http://schemas.openxmlformats.org/spreadsheetml/2006/main" count="35" uniqueCount="35">
  <si>
    <t>Муниципальная программа "Укрепление межнационального и межконфессионального согласия, профилактика экстремизма и терроризма в городе Нижневартовске на 2019-2025 годы и на период до 2030 года"</t>
  </si>
  <si>
    <t>Муниципальная программа "Развитие социальной сферы города Нижневартовска на 2019-2030 годы"</t>
  </si>
  <si>
    <t>Муниципальная программа "Обеспечение доступным и комфортным жильем жителей города Нижневартовска в 2018-2025 годах и на период до 2030 года"</t>
  </si>
  <si>
    <t>Муниципальная программа "Материально-техническое и организационное обеспечение деятельности органов местного самоуправления города Нижневартовска на 2018-2025 годы и на период до 2030 года"</t>
  </si>
  <si>
    <t>Муниципальная программа "Организация предоставления государственных и муниципальных услуг через Нижневартовский МФЦ на 2018-2025 годы и на период до 2030 года"</t>
  </si>
  <si>
    <t>Муниципальная программа "Электронный Нижневартовск на 2018-2025 годы и на период до 2030 года"</t>
  </si>
  <si>
    <t>Муниципальная программа "Оздоровление экологической обстановки в городе Нижневартовске в 2018-2025 годах и на период до 2030 года"</t>
  </si>
  <si>
    <t>Муниципальная программа "Развитие агропромышленного комплекса на территории города Нижневартовска на 2018-2025 годы и на период до 2030 года"</t>
  </si>
  <si>
    <t>Муниципальная программа "Развитие малого и среднего предпринимательства на территории города Нижневартовска на 2018-2025 годы и на период до 2030 года"</t>
  </si>
  <si>
    <t>Муниципальная программа "Развитие муниципальной службы в администрации города Нижневартовска на 2018-2025 годы и на период до 2030 года"</t>
  </si>
  <si>
    <t>Муниципальная программа "Развитие гражданского общества в городе Нижневартовске на 2018-2025 годы и на период до 2030 года"</t>
  </si>
  <si>
    <t>Муниципальная программа "Энергосбережение и повышение энергетической эффективности в муниципальном образовании город Нижневартовск на 2018-2025 годы и на период до 2030 года"</t>
  </si>
  <si>
    <t>Муниципальная программа "Укрепление пожарной безопасности, защита населения и территории города Нижневартовска от чрезвычайных ситуаций природного и техногенного характера, мероприятия по гражданской обороне и обеспечению безопасности людей на водных объектах на 2018-2025 годы и на период до 2030 года"</t>
  </si>
  <si>
    <t>Муниципальная программа "Комплекс мероприятий по профилактике правонарушений в городе Нижневартовске на 2018-2025 годы и на период до 2030 года"</t>
  </si>
  <si>
    <t>Муниципальная программа "Комплексные меры по пропаганде здорового образа жизни (профилактика наркомании, токсикомании, алкоголизма) в городе Нижневартовске на 2018-2025 годы и на период до 2030 года"</t>
  </si>
  <si>
    <t>Муниципальная программа "Управление муниципальными финансами в городе Нижневартовске на 2018-2025 годы и на период до 2030 года"</t>
  </si>
  <si>
    <t>Муниципальная программа "Управление и распоряжение имуществом, находящимся в муниципальной собственности муниципального образования город Нижневартовск, и земельными участками, находящимися в муниципальной собственности или государственная собственность на которые не разграничена, на 2018-2025 годы и на период до 2030 года"</t>
  </si>
  <si>
    <t>Муниципальная программа города Нижневартовска "Улучшение жилищных условий молодых семей в 2018 - 2025 годах и на период до 2030 года"</t>
  </si>
  <si>
    <t>Муниципальная программа "Реализация проекта "Инициативное бюджетирование" на 2018-2022 годы"</t>
  </si>
  <si>
    <t>Муниципальная программа "Формирование современной городской среды в муниципальном образовании город Нижневартовск на 2018-2022 годы"</t>
  </si>
  <si>
    <t>Муниципальная программа "Капитальное строительство и реконструкция объектов города Нижневартовска на 2018 - 2025 годы и на период до 2030 года"</t>
  </si>
  <si>
    <t>Муниципальная программа "Содержание дорожного хозяйства, организация транспортного обслуживания и благоустройство территории города Нижневартовска на 2018-2025 годы и на период до 2030 года"</t>
  </si>
  <si>
    <t>Муниципальная программа "Развитие жилищно-коммунального хозяйства города Нижневартовска на 2018-2025 годы и на период до 2030 года"</t>
  </si>
  <si>
    <t>Муниципальная программа "Доступная среда в городе Нижневартовске на 2018-2025 годы и на период до 2030 года"</t>
  </si>
  <si>
    <t>Муниципальная программа "Социальная поддержка и социальная помощь для отдельных категорий граждан в городе Нижневартовске на 2018-2025 годы и на период до 2030 года"</t>
  </si>
  <si>
    <t>Муниципальная программа "Развитие образования города Нижневартовска на 2018-2025 годы и на период до 2030 года"</t>
  </si>
  <si>
    <t>Наименование программы</t>
  </si>
  <si>
    <t>Уточненные плановые назначения на 2019 год</t>
  </si>
  <si>
    <t>% исполн.к плану</t>
  </si>
  <si>
    <t>Муниципальные программы</t>
  </si>
  <si>
    <t>Непрограммные направления деятельности</t>
  </si>
  <si>
    <t>Приложение 3</t>
  </si>
  <si>
    <t>тыс. рублей</t>
  </si>
  <si>
    <t>Сведения об исполнении бюджета города Нижневартовска  по расходам в разрезе муниципальных  программ и непрограммным
 направлениям  деятельности за 9 месяцев 2019 года</t>
  </si>
  <si>
    <t>Исполнено на 01.10.2019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</si>
</sst>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1" applyFont="1" applyProtection="1">
      <protection hidden="1"/>
    </xf>
    <xf numFmtId="0" fontId="4" fillId="0" borderId="0" xfId="1" applyFont="1"/>
    <xf numFmtId="0" fontId="4" fillId="0" borderId="0" xfId="1" applyNumberFormat="1" applyFont="1" applyFill="1" applyAlignment="1" applyProtection="1">
      <protection hidden="1"/>
    </xf>
    <xf numFmtId="0" fontId="5" fillId="0" borderId="0" xfId="1" applyNumberFormat="1" applyFont="1" applyFill="1" applyAlignment="1" applyProtection="1">
      <alignment horizontal="centerContinuous" vertical="center"/>
      <protection hidden="1"/>
    </xf>
    <xf numFmtId="0" fontId="4" fillId="0" borderId="0" xfId="1" applyNumberFormat="1" applyFont="1" applyFill="1" applyAlignment="1" applyProtection="1">
      <alignment horizontal="centerContinuous" vertical="center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Font="1"/>
    <xf numFmtId="0" fontId="2" fillId="0" borderId="0" xfId="1" applyFont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Fill="1" applyBorder="1" applyAlignment="1" applyProtection="1">
      <alignment horizontal="center"/>
      <protection hidden="1"/>
    </xf>
    <xf numFmtId="164" fontId="4" fillId="0" borderId="1" xfId="1" applyNumberFormat="1" applyFont="1" applyFill="1" applyBorder="1" applyAlignment="1" applyProtection="1">
      <alignment wrapText="1"/>
      <protection hidden="1"/>
    </xf>
    <xf numFmtId="4" fontId="4" fillId="0" borderId="1" xfId="1" applyNumberFormat="1" applyFont="1" applyFill="1" applyBorder="1" applyAlignment="1" applyProtection="1">
      <alignment horizontal="right"/>
      <protection hidden="1"/>
    </xf>
    <xf numFmtId="4" fontId="5" fillId="0" borderId="1" xfId="1" applyNumberFormat="1" applyFont="1" applyFill="1" applyBorder="1" applyAlignment="1" applyProtection="1">
      <alignment horizontal="right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164" fontId="5" fillId="0" borderId="1" xfId="1" applyNumberFormat="1" applyFont="1" applyFill="1" applyBorder="1" applyAlignment="1" applyProtection="1">
      <alignment horizontal="left" vertical="center" wrapText="1"/>
      <protection hidden="1"/>
    </xf>
    <xf numFmtId="165" fontId="4" fillId="0" borderId="0" xfId="1" applyNumberFormat="1" applyFont="1"/>
    <xf numFmtId="165" fontId="2" fillId="0" borderId="0" xfId="1" applyNumberFormat="1" applyFont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5" fontId="4" fillId="0" borderId="1" xfId="1" applyNumberFormat="1" applyFont="1" applyBorder="1" applyAlignment="1">
      <alignment horizontal="right"/>
    </xf>
    <xf numFmtId="4" fontId="4" fillId="0" borderId="0" xfId="1" applyNumberFormat="1" applyFont="1" applyFill="1" applyAlignment="1" applyProtection="1">
      <alignment horizontal="centerContinuous" vertical="center"/>
      <protection hidden="1"/>
    </xf>
    <xf numFmtId="0" fontId="6" fillId="0" borderId="0" xfId="1" applyNumberFormat="1" applyFont="1" applyFill="1" applyAlignment="1" applyProtection="1">
      <alignment horizontal="center" wrapText="1" shrinkToFit="1"/>
      <protection hidden="1"/>
    </xf>
    <xf numFmtId="165" fontId="5" fillId="0" borderId="1" xfId="1" applyNumberFormat="1" applyFont="1" applyBorder="1" applyAlignment="1">
      <alignment horizontal="center" vertical="center" wrapText="1" shrinkToFit="1"/>
    </xf>
    <xf numFmtId="3" fontId="3" fillId="0" borderId="1" xfId="1" applyNumberFormat="1" applyFont="1" applyBorder="1" applyAlignment="1">
      <alignment horizontal="center" vertical="center"/>
    </xf>
    <xf numFmtId="4" fontId="4" fillId="0" borderId="0" xfId="1" applyNumberFormat="1" applyFo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showGridLines="0" tabSelected="1" view="pageBreakPreview" topLeftCell="A31" zoomScaleNormal="100" zoomScaleSheetLayoutView="100" workbookViewId="0">
      <selection activeCell="C36" sqref="C36"/>
    </sheetView>
  </sheetViews>
  <sheetFormatPr defaultColWidth="9.109375" defaultRowHeight="18" x14ac:dyDescent="0.35"/>
  <cols>
    <col min="1" max="1" width="68.109375" style="2" customWidth="1"/>
    <col min="2" max="2" width="22.88671875" style="2" customWidth="1"/>
    <col min="3" max="3" width="25" style="2" customWidth="1"/>
    <col min="4" max="4" width="20" style="16" customWidth="1"/>
    <col min="5" max="206" width="9.109375" style="2" customWidth="1"/>
    <col min="207" max="16384" width="9.109375" style="2"/>
  </cols>
  <sheetData>
    <row r="1" spans="1:4" x14ac:dyDescent="0.35">
      <c r="A1" s="1"/>
      <c r="B1" s="1"/>
      <c r="C1" s="1"/>
      <c r="D1" s="16" t="s">
        <v>31</v>
      </c>
    </row>
    <row r="2" spans="1:4" x14ac:dyDescent="0.35">
      <c r="A2" s="3"/>
      <c r="B2" s="1"/>
      <c r="C2" s="1"/>
    </row>
    <row r="3" spans="1:4" ht="74.25" customHeight="1" x14ac:dyDescent="0.35">
      <c r="A3" s="21" t="s">
        <v>33</v>
      </c>
      <c r="B3" s="21"/>
      <c r="C3" s="21"/>
      <c r="D3" s="21"/>
    </row>
    <row r="4" spans="1:4" x14ac:dyDescent="0.35">
      <c r="A4" s="4"/>
      <c r="B4" s="5"/>
      <c r="C4" s="1"/>
    </row>
    <row r="5" spans="1:4" x14ac:dyDescent="0.35">
      <c r="A5" s="4"/>
      <c r="B5" s="20"/>
      <c r="C5" s="20"/>
      <c r="D5" s="17" t="s">
        <v>32</v>
      </c>
    </row>
    <row r="6" spans="1:4" s="7" customFormat="1" ht="69.599999999999994" x14ac:dyDescent="0.3">
      <c r="A6" s="6" t="s">
        <v>26</v>
      </c>
      <c r="B6" s="6" t="s">
        <v>27</v>
      </c>
      <c r="C6" s="6" t="s">
        <v>34</v>
      </c>
      <c r="D6" s="22" t="s">
        <v>28</v>
      </c>
    </row>
    <row r="7" spans="1:4" s="8" customFormat="1" ht="10.199999999999999" x14ac:dyDescent="0.2">
      <c r="A7" s="9">
        <v>1</v>
      </c>
      <c r="B7" s="10">
        <v>2</v>
      </c>
      <c r="C7" s="9">
        <v>3</v>
      </c>
      <c r="D7" s="23">
        <v>4</v>
      </c>
    </row>
    <row r="8" spans="1:4" s="8" customFormat="1" ht="17.399999999999999" x14ac:dyDescent="0.3">
      <c r="A8" s="14" t="s">
        <v>29</v>
      </c>
      <c r="B8" s="13">
        <f>SUM(B9:B34)</f>
        <v>19547720.220000003</v>
      </c>
      <c r="C8" s="13">
        <f>SUM(C9:C34)</f>
        <v>12374020.760000004</v>
      </c>
      <c r="D8" s="18">
        <f>ROUND(C8/B8*100,1)</f>
        <v>63.3</v>
      </c>
    </row>
    <row r="9" spans="1:4" ht="54" customHeight="1" x14ac:dyDescent="0.35">
      <c r="A9" s="11" t="s">
        <v>25</v>
      </c>
      <c r="B9" s="12">
        <v>9720389.5600000005</v>
      </c>
      <c r="C9" s="12">
        <v>6791143.29</v>
      </c>
      <c r="D9" s="19">
        <f>ROUND(C9/B9*100,1)</f>
        <v>69.900000000000006</v>
      </c>
    </row>
    <row r="10" spans="1:4" ht="72" x14ac:dyDescent="0.35">
      <c r="A10" s="11" t="s">
        <v>24</v>
      </c>
      <c r="B10" s="12">
        <v>483457.25</v>
      </c>
      <c r="C10" s="12">
        <v>383402.18</v>
      </c>
      <c r="D10" s="19">
        <f t="shared" ref="D10:D35" si="0">ROUND(C10/B10*100,1)</f>
        <v>79.3</v>
      </c>
    </row>
    <row r="11" spans="1:4" ht="36.6" customHeight="1" x14ac:dyDescent="0.35">
      <c r="A11" s="11" t="s">
        <v>23</v>
      </c>
      <c r="B11" s="12">
        <v>13912</v>
      </c>
      <c r="C11" s="12">
        <v>8978.43</v>
      </c>
      <c r="D11" s="19">
        <f t="shared" si="0"/>
        <v>64.5</v>
      </c>
    </row>
    <row r="12" spans="1:4" ht="54" x14ac:dyDescent="0.35">
      <c r="A12" s="11" t="s">
        <v>22</v>
      </c>
      <c r="B12" s="12">
        <v>548676.57999999996</v>
      </c>
      <c r="C12" s="12">
        <v>209148.66</v>
      </c>
      <c r="D12" s="19">
        <f t="shared" si="0"/>
        <v>38.1</v>
      </c>
    </row>
    <row r="13" spans="1:4" ht="72" x14ac:dyDescent="0.35">
      <c r="A13" s="11" t="s">
        <v>21</v>
      </c>
      <c r="B13" s="12">
        <v>2522043.4500000002</v>
      </c>
      <c r="C13" s="12">
        <v>1522845.9</v>
      </c>
      <c r="D13" s="19">
        <f t="shared" si="0"/>
        <v>60.4</v>
      </c>
    </row>
    <row r="14" spans="1:4" ht="54" x14ac:dyDescent="0.35">
      <c r="A14" s="11" t="s">
        <v>20</v>
      </c>
      <c r="B14" s="12">
        <v>1507965.1</v>
      </c>
      <c r="C14" s="12">
        <v>450510.99</v>
      </c>
      <c r="D14" s="19">
        <f t="shared" si="0"/>
        <v>29.9</v>
      </c>
    </row>
    <row r="15" spans="1:4" ht="54" x14ac:dyDescent="0.35">
      <c r="A15" s="11" t="s">
        <v>19</v>
      </c>
      <c r="B15" s="12">
        <v>58785.72</v>
      </c>
      <c r="C15" s="12">
        <v>11001.73</v>
      </c>
      <c r="D15" s="19">
        <f t="shared" si="0"/>
        <v>18.7</v>
      </c>
    </row>
    <row r="16" spans="1:4" ht="36" x14ac:dyDescent="0.35">
      <c r="A16" s="11" t="s">
        <v>18</v>
      </c>
      <c r="B16" s="12">
        <v>33659.67</v>
      </c>
      <c r="C16" s="12">
        <v>1802.71</v>
      </c>
      <c r="D16" s="19">
        <f t="shared" si="0"/>
        <v>5.4</v>
      </c>
    </row>
    <row r="17" spans="1:4" ht="54" x14ac:dyDescent="0.35">
      <c r="A17" s="11" t="s">
        <v>17</v>
      </c>
      <c r="B17" s="12">
        <v>20071.080000000002</v>
      </c>
      <c r="C17" s="12">
        <v>18133.55</v>
      </c>
      <c r="D17" s="19">
        <f t="shared" si="0"/>
        <v>90.3</v>
      </c>
    </row>
    <row r="18" spans="1:4" ht="126" x14ac:dyDescent="0.35">
      <c r="A18" s="11" t="s">
        <v>16</v>
      </c>
      <c r="B18" s="12">
        <v>91294.83</v>
      </c>
      <c r="C18" s="12">
        <v>53129.760000000002</v>
      </c>
      <c r="D18" s="19">
        <f t="shared" si="0"/>
        <v>58.2</v>
      </c>
    </row>
    <row r="19" spans="1:4" ht="54" x14ac:dyDescent="0.35">
      <c r="A19" s="11" t="s">
        <v>15</v>
      </c>
      <c r="B19" s="12">
        <v>194171.56</v>
      </c>
      <c r="C19" s="12">
        <v>133556.14000000001</v>
      </c>
      <c r="D19" s="19">
        <f t="shared" si="0"/>
        <v>68.8</v>
      </c>
    </row>
    <row r="20" spans="1:4" ht="90" x14ac:dyDescent="0.35">
      <c r="A20" s="11" t="s">
        <v>14</v>
      </c>
      <c r="B20" s="12">
        <v>2389</v>
      </c>
      <c r="C20" s="12">
        <v>1268.5899999999999</v>
      </c>
      <c r="D20" s="19">
        <f t="shared" si="0"/>
        <v>53.1</v>
      </c>
    </row>
    <row r="21" spans="1:4" ht="54" x14ac:dyDescent="0.35">
      <c r="A21" s="11" t="s">
        <v>13</v>
      </c>
      <c r="B21" s="12">
        <v>7200.5</v>
      </c>
      <c r="C21" s="12">
        <v>4739.33</v>
      </c>
      <c r="D21" s="19">
        <f t="shared" si="0"/>
        <v>65.8</v>
      </c>
    </row>
    <row r="22" spans="1:4" ht="108" x14ac:dyDescent="0.35">
      <c r="A22" s="11" t="s">
        <v>12</v>
      </c>
      <c r="B22" s="12">
        <v>178261.32</v>
      </c>
      <c r="C22" s="12">
        <v>115443.95</v>
      </c>
      <c r="D22" s="19">
        <f t="shared" si="0"/>
        <v>64.8</v>
      </c>
    </row>
    <row r="23" spans="1:4" ht="72" x14ac:dyDescent="0.35">
      <c r="A23" s="11" t="s">
        <v>11</v>
      </c>
      <c r="B23" s="12">
        <v>13963</v>
      </c>
      <c r="C23" s="12">
        <v>11959.72</v>
      </c>
      <c r="D23" s="19">
        <f t="shared" si="0"/>
        <v>85.7</v>
      </c>
    </row>
    <row r="24" spans="1:4" ht="54" x14ac:dyDescent="0.35">
      <c r="A24" s="11" t="s">
        <v>10</v>
      </c>
      <c r="B24" s="12">
        <v>10740</v>
      </c>
      <c r="C24" s="12">
        <v>7621.51</v>
      </c>
      <c r="D24" s="19">
        <f t="shared" si="0"/>
        <v>71</v>
      </c>
    </row>
    <row r="25" spans="1:4" ht="54" x14ac:dyDescent="0.35">
      <c r="A25" s="11" t="s">
        <v>9</v>
      </c>
      <c r="B25" s="12">
        <v>300</v>
      </c>
      <c r="C25" s="12">
        <v>199.9</v>
      </c>
      <c r="D25" s="19">
        <f t="shared" si="0"/>
        <v>66.599999999999994</v>
      </c>
    </row>
    <row r="26" spans="1:4" ht="72" x14ac:dyDescent="0.35">
      <c r="A26" s="11" t="s">
        <v>8</v>
      </c>
      <c r="B26" s="12">
        <v>15739.3</v>
      </c>
      <c r="C26" s="12">
        <v>8490.35</v>
      </c>
      <c r="D26" s="19">
        <f t="shared" si="0"/>
        <v>53.9</v>
      </c>
    </row>
    <row r="27" spans="1:4" ht="54" x14ac:dyDescent="0.35">
      <c r="A27" s="11" t="s">
        <v>7</v>
      </c>
      <c r="B27" s="12">
        <v>176449.8</v>
      </c>
      <c r="C27" s="12">
        <v>127751.76</v>
      </c>
      <c r="D27" s="19">
        <f t="shared" si="0"/>
        <v>72.400000000000006</v>
      </c>
    </row>
    <row r="28" spans="1:4" ht="54" x14ac:dyDescent="0.35">
      <c r="A28" s="11" t="s">
        <v>6</v>
      </c>
      <c r="B28" s="12">
        <v>21120.93</v>
      </c>
      <c r="C28" s="12">
        <v>3226.66</v>
      </c>
      <c r="D28" s="19">
        <f t="shared" si="0"/>
        <v>15.3</v>
      </c>
    </row>
    <row r="29" spans="1:4" ht="36" x14ac:dyDescent="0.35">
      <c r="A29" s="11" t="s">
        <v>5</v>
      </c>
      <c r="B29" s="12">
        <v>32485</v>
      </c>
      <c r="C29" s="12">
        <v>5423.48</v>
      </c>
      <c r="D29" s="19">
        <f t="shared" si="0"/>
        <v>16.7</v>
      </c>
    </row>
    <row r="30" spans="1:4" ht="72" x14ac:dyDescent="0.35">
      <c r="A30" s="11" t="s">
        <v>4</v>
      </c>
      <c r="B30" s="12">
        <v>229638.61</v>
      </c>
      <c r="C30" s="12">
        <v>141391.06</v>
      </c>
      <c r="D30" s="19">
        <f t="shared" si="0"/>
        <v>61.6</v>
      </c>
    </row>
    <row r="31" spans="1:4" ht="72" x14ac:dyDescent="0.35">
      <c r="A31" s="11" t="s">
        <v>3</v>
      </c>
      <c r="B31" s="12">
        <v>457497.14</v>
      </c>
      <c r="C31" s="12">
        <v>331271.98</v>
      </c>
      <c r="D31" s="19">
        <f t="shared" si="0"/>
        <v>72.400000000000006</v>
      </c>
    </row>
    <row r="32" spans="1:4" ht="54" x14ac:dyDescent="0.35">
      <c r="A32" s="11" t="s">
        <v>2</v>
      </c>
      <c r="B32" s="12">
        <v>995526.72</v>
      </c>
      <c r="C32" s="12">
        <v>420405.26</v>
      </c>
      <c r="D32" s="19">
        <f t="shared" si="0"/>
        <v>42.2</v>
      </c>
    </row>
    <row r="33" spans="1:4" ht="36" x14ac:dyDescent="0.35">
      <c r="A33" s="11" t="s">
        <v>1</v>
      </c>
      <c r="B33" s="12">
        <v>2193918.69</v>
      </c>
      <c r="C33" s="12">
        <v>1597444.04</v>
      </c>
      <c r="D33" s="19">
        <f t="shared" si="0"/>
        <v>72.8</v>
      </c>
    </row>
    <row r="34" spans="1:4" ht="90" x14ac:dyDescent="0.35">
      <c r="A34" s="11" t="s">
        <v>0</v>
      </c>
      <c r="B34" s="12">
        <f>18063.41</f>
        <v>18063.41</v>
      </c>
      <c r="C34" s="12">
        <v>13729.83</v>
      </c>
      <c r="D34" s="19">
        <f t="shared" si="0"/>
        <v>76</v>
      </c>
    </row>
    <row r="35" spans="1:4" s="7" customFormat="1" ht="17.399999999999999" x14ac:dyDescent="0.3">
      <c r="A35" s="15" t="s">
        <v>30</v>
      </c>
      <c r="B35" s="13">
        <f>20536110.72-B8</f>
        <v>988390.49999999627</v>
      </c>
      <c r="C35" s="13">
        <f>13186440.18-C8</f>
        <v>812419.4199999962</v>
      </c>
      <c r="D35" s="18">
        <f t="shared" si="0"/>
        <v>82.2</v>
      </c>
    </row>
    <row r="36" spans="1:4" x14ac:dyDescent="0.35">
      <c r="A36" s="1"/>
      <c r="B36" s="24"/>
      <c r="C36" s="1"/>
    </row>
    <row r="37" spans="1:4" x14ac:dyDescent="0.35">
      <c r="A37" s="1"/>
      <c r="B37" s="1"/>
      <c r="C37" s="1"/>
    </row>
    <row r="38" spans="1:4" x14ac:dyDescent="0.35">
      <c r="A38" s="1"/>
      <c r="B38" s="1"/>
      <c r="C38" s="1"/>
    </row>
    <row r="39" spans="1:4" x14ac:dyDescent="0.35">
      <c r="A39" s="1"/>
      <c r="B39" s="1"/>
      <c r="C39" s="1"/>
    </row>
    <row r="40" spans="1:4" x14ac:dyDescent="0.35">
      <c r="A40" s="1"/>
      <c r="B40" s="1"/>
      <c r="C40" s="1"/>
    </row>
    <row r="41" spans="1:4" x14ac:dyDescent="0.35">
      <c r="A41" s="1"/>
      <c r="B41" s="1"/>
      <c r="C41" s="1"/>
    </row>
    <row r="42" spans="1:4" x14ac:dyDescent="0.35">
      <c r="A42" s="1"/>
      <c r="B42" s="1"/>
      <c r="C42" s="1"/>
    </row>
  </sheetData>
  <mergeCells count="1">
    <mergeCell ref="A3:D3"/>
  </mergeCells>
  <pageMargins left="1.1811023622047245" right="0.39370078740157483" top="0.39370078740157483" bottom="0.39370078740157483" header="0.11811023622047245" footer="0.11811023622047245"/>
  <pageSetup paperSize="9" scale="6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кв.смета_1</vt:lpstr>
      <vt:lpstr>кв.смета_1!Заголовки_для_печати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Куклина Светланан Николаевна</cp:lastModifiedBy>
  <cp:lastPrinted>2019-07-15T12:23:21Z</cp:lastPrinted>
  <dcterms:created xsi:type="dcterms:W3CDTF">2019-04-15T12:01:09Z</dcterms:created>
  <dcterms:modified xsi:type="dcterms:W3CDTF">2019-10-29T07:47:05Z</dcterms:modified>
</cp:coreProperties>
</file>