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4 год\9 месяцев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7" i="2" l="1"/>
  <c r="C8" i="2" l="1"/>
  <c r="B8" i="2"/>
  <c r="B37" i="2" s="1"/>
  <c r="D33" i="2" l="1"/>
  <c r="D20" i="2"/>
  <c r="D10" i="2" l="1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D37" i="2" l="1"/>
  <c r="D9" i="2"/>
  <c r="D36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<sst xmlns="http://schemas.openxmlformats.org/spreadsheetml/2006/main" count="36" uniqueCount="36">
  <si>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</si>
  <si>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</si>
  <si>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</si>
  <si>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</si>
  <si>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</si>
  <si>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</si>
  <si>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</si>
  <si>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</si>
  <si>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</si>
  <si>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</si>
  <si>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</si>
  <si>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</si>
  <si>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</si>
  <si>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</si>
  <si>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</si>
  <si>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</si>
  <si>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</si>
  <si>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</si>
  <si>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</si>
  <si>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</si>
  <si>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</si>
  <si>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</si>
  <si>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</si>
  <si>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</si>
  <si>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</si>
  <si>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</si>
  <si>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</si>
  <si>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</si>
  <si>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</si>
  <si>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</si>
  <si>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</si>
  <si>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Уточненные плановые назначения на 2024 год</t>
  </si>
  <si>
    <t>Муниципальная программа "Укрепление межнационального и межконфессионального согласия, профилактика экстремизма в городе Нижневартовске"</t>
  </si>
  <si>
    <t>Муниципальная программа "Профилактика правонарушений и терроризма в городе Нижневартовске"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</si>
  <si>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9 месяцев 2024 года</t>
  </si>
  <si>
    <t>Исполнено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</si>
</sst>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165" fontId="3" fillId="3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3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2" borderId="1" xfId="1" applyNumberFormat="1" applyFont="1" applyFill="1" applyBorder="1" applyAlignment="1" applyProtection="1">
      <alignment horizontal="justify" vertical="center" wrapText="1"/>
      <protection hidden="1"/>
    </xf>
    <xf numFmtId="0" fontId="3" fillId="0" borderId="1" xfId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3" xfId="1" applyFont="1" applyFill="1" applyBorder="1" applyAlignment="1">
      <alignment horizontal="justify" vertical="center" wrapText="1"/>
    </xf>
    <xf numFmtId="4" fontId="3" fillId="0" borderId="2" xfId="1" applyNumberFormat="1" applyFont="1" applyFill="1" applyBorder="1" applyAlignment="1" applyProtection="1">
      <alignment horizontal="right" vertical="center"/>
      <protection hidden="1"/>
    </xf>
    <xf numFmtId="4" fontId="3" fillId="0" borderId="3" xfId="1" applyNumberFormat="1" applyFont="1" applyFill="1" applyBorder="1" applyAlignment="1" applyProtection="1">
      <alignment horizontal="right" vertical="center"/>
      <protection hidden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view="pageBreakPreview" zoomScaleNormal="100" zoomScaleSheetLayoutView="100" workbookViewId="0">
      <selection activeCell="B36" sqref="B36"/>
    </sheetView>
  </sheetViews>
  <sheetFormatPr defaultColWidth="9.140625" defaultRowHeight="18.75" x14ac:dyDescent="0.3"/>
  <cols>
    <col min="1" max="1" width="70.28515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32" t="s">
        <v>34</v>
      </c>
      <c r="B3" s="32"/>
      <c r="C3" s="32"/>
      <c r="D3" s="32"/>
    </row>
    <row r="4" spans="1:4" x14ac:dyDescent="0.3">
      <c r="A4" s="4"/>
      <c r="B4" s="10"/>
      <c r="C4" s="8"/>
    </row>
    <row r="5" spans="1:4" x14ac:dyDescent="0.3">
      <c r="A5" s="13"/>
      <c r="B5" s="10"/>
      <c r="C5" s="10"/>
      <c r="D5" s="14" t="s">
        <v>4</v>
      </c>
    </row>
    <row r="6" spans="1:4" s="5" customFormat="1" ht="75" x14ac:dyDescent="0.3">
      <c r="A6" s="15" t="s">
        <v>0</v>
      </c>
      <c r="B6" s="15" t="s">
        <v>31</v>
      </c>
      <c r="C6" s="15" t="s">
        <v>35</v>
      </c>
      <c r="D6" s="16" t="s">
        <v>5</v>
      </c>
    </row>
    <row r="7" spans="1:4" s="9" customFormat="1" x14ac:dyDescent="0.3">
      <c r="A7" s="17">
        <v>1</v>
      </c>
      <c r="B7" s="18">
        <v>2</v>
      </c>
      <c r="C7" s="17">
        <v>3</v>
      </c>
      <c r="D7" s="19">
        <v>4</v>
      </c>
    </row>
    <row r="8" spans="1:4" s="6" customFormat="1" x14ac:dyDescent="0.2">
      <c r="A8" s="20" t="s">
        <v>1</v>
      </c>
      <c r="B8" s="12">
        <f>SUM(B9:B35)</f>
        <v>30021012.600000001</v>
      </c>
      <c r="C8" s="12">
        <f>SUM(C9:C35)</f>
        <v>16827966.949999999</v>
      </c>
      <c r="D8" s="21">
        <f>ROUND(C8/B8*100,1)</f>
        <v>56.1</v>
      </c>
    </row>
    <row r="9" spans="1:4" ht="41.25" customHeight="1" x14ac:dyDescent="0.3">
      <c r="A9" s="27" t="s">
        <v>7</v>
      </c>
      <c r="B9" s="11">
        <v>15945447.609999999</v>
      </c>
      <c r="C9" s="11">
        <v>9701944.5600000005</v>
      </c>
      <c r="D9" s="22">
        <f>ROUND(C9/B9*100,1)</f>
        <v>60.8</v>
      </c>
    </row>
    <row r="10" spans="1:4" ht="56.25" x14ac:dyDescent="0.3">
      <c r="A10" s="27" t="s">
        <v>8</v>
      </c>
      <c r="B10" s="11">
        <v>362685.03</v>
      </c>
      <c r="C10" s="11">
        <v>214279.53</v>
      </c>
      <c r="D10" s="22">
        <f t="shared" ref="D10:D32" si="0">ROUND(C10/B10*100,1)</f>
        <v>59.1</v>
      </c>
    </row>
    <row r="11" spans="1:4" ht="37.5" x14ac:dyDescent="0.3">
      <c r="A11" s="27" t="s">
        <v>9</v>
      </c>
      <c r="B11" s="11">
        <v>498918.14</v>
      </c>
      <c r="C11" s="11">
        <v>95981.03</v>
      </c>
      <c r="D11" s="22">
        <f t="shared" si="0"/>
        <v>19.2</v>
      </c>
    </row>
    <row r="12" spans="1:4" ht="56.25" x14ac:dyDescent="0.3">
      <c r="A12" s="27" t="s">
        <v>10</v>
      </c>
      <c r="B12" s="11">
        <v>3725042.11</v>
      </c>
      <c r="C12" s="11">
        <v>2141607.84</v>
      </c>
      <c r="D12" s="22">
        <f t="shared" si="0"/>
        <v>57.5</v>
      </c>
    </row>
    <row r="13" spans="1:4" ht="42" customHeight="1" x14ac:dyDescent="0.3">
      <c r="A13" s="27" t="s">
        <v>11</v>
      </c>
      <c r="B13" s="23">
        <v>3608266.81</v>
      </c>
      <c r="C13" s="11">
        <v>897529.34</v>
      </c>
      <c r="D13" s="22">
        <f t="shared" si="0"/>
        <v>24.9</v>
      </c>
    </row>
    <row r="14" spans="1:4" ht="58.5" customHeight="1" x14ac:dyDescent="0.3">
      <c r="A14" s="27" t="s">
        <v>12</v>
      </c>
      <c r="B14" s="11">
        <v>416561.28</v>
      </c>
      <c r="C14" s="11">
        <v>231481.28</v>
      </c>
      <c r="D14" s="22">
        <f t="shared" si="0"/>
        <v>55.6</v>
      </c>
    </row>
    <row r="15" spans="1:4" ht="37.5" x14ac:dyDescent="0.3">
      <c r="A15" s="27" t="s">
        <v>13</v>
      </c>
      <c r="B15" s="11">
        <v>60473.94</v>
      </c>
      <c r="C15" s="11">
        <v>60459.13</v>
      </c>
      <c r="D15" s="22">
        <f t="shared" si="0"/>
        <v>100</v>
      </c>
    </row>
    <row r="16" spans="1:4" ht="112.5" customHeight="1" x14ac:dyDescent="0.3">
      <c r="A16" s="27" t="s">
        <v>14</v>
      </c>
      <c r="B16" s="11">
        <v>62503.35</v>
      </c>
      <c r="C16" s="11">
        <v>43521.68</v>
      </c>
      <c r="D16" s="22">
        <f t="shared" si="0"/>
        <v>69.599999999999994</v>
      </c>
    </row>
    <row r="17" spans="1:4" ht="45" customHeight="1" x14ac:dyDescent="0.3">
      <c r="A17" s="27" t="s">
        <v>15</v>
      </c>
      <c r="B17" s="11">
        <v>110609.14</v>
      </c>
      <c r="C17" s="11">
        <v>66965.22</v>
      </c>
      <c r="D17" s="22">
        <f t="shared" si="0"/>
        <v>60.5</v>
      </c>
    </row>
    <row r="18" spans="1:4" ht="72.599999999999994" hidden="1" customHeight="1" x14ac:dyDescent="0.3">
      <c r="A18" s="28" t="s">
        <v>16</v>
      </c>
      <c r="B18" s="24"/>
      <c r="C18" s="24"/>
      <c r="D18" s="25" t="e">
        <f t="shared" si="0"/>
        <v>#DIV/0!</v>
      </c>
    </row>
    <row r="19" spans="1:4" ht="38.25" hidden="1" customHeight="1" x14ac:dyDescent="0.3">
      <c r="A19" s="28" t="s">
        <v>17</v>
      </c>
      <c r="B19" s="24"/>
      <c r="C19" s="24"/>
      <c r="D19" s="25" t="e">
        <f t="shared" si="0"/>
        <v>#DIV/0!</v>
      </c>
    </row>
    <row r="20" spans="1:4" ht="93.75" customHeight="1" x14ac:dyDescent="0.3">
      <c r="A20" s="27" t="s">
        <v>18</v>
      </c>
      <c r="B20" s="11">
        <v>275850.53999999998</v>
      </c>
      <c r="C20" s="11">
        <v>144985.51999999999</v>
      </c>
      <c r="D20" s="22">
        <f>ROUND(C20/B20*100,1)</f>
        <v>52.6</v>
      </c>
    </row>
    <row r="21" spans="1:4" ht="57.75" customHeight="1" x14ac:dyDescent="0.3">
      <c r="A21" s="29" t="s">
        <v>19</v>
      </c>
      <c r="B21" s="23">
        <v>13274.14</v>
      </c>
      <c r="C21" s="23">
        <v>12381.56</v>
      </c>
      <c r="D21" s="26">
        <f t="shared" si="0"/>
        <v>93.3</v>
      </c>
    </row>
    <row r="22" spans="1:4" ht="37.5" x14ac:dyDescent="0.3">
      <c r="A22" s="27" t="s">
        <v>20</v>
      </c>
      <c r="B22" s="11">
        <v>15256</v>
      </c>
      <c r="C22" s="11">
        <v>10703.47</v>
      </c>
      <c r="D22" s="22">
        <f t="shared" si="0"/>
        <v>70.2</v>
      </c>
    </row>
    <row r="23" spans="1:4" ht="37.5" x14ac:dyDescent="0.3">
      <c r="A23" s="27" t="s">
        <v>21</v>
      </c>
      <c r="B23" s="11">
        <v>500</v>
      </c>
      <c r="C23" s="11">
        <v>282</v>
      </c>
      <c r="D23" s="22">
        <f t="shared" si="0"/>
        <v>56.4</v>
      </c>
    </row>
    <row r="24" spans="1:4" ht="40.5" customHeight="1" x14ac:dyDescent="0.3">
      <c r="A24" s="27" t="s">
        <v>22</v>
      </c>
      <c r="B24" s="11">
        <v>30927.09</v>
      </c>
      <c r="C24" s="11">
        <v>21305.23</v>
      </c>
      <c r="D24" s="22">
        <f t="shared" si="0"/>
        <v>68.900000000000006</v>
      </c>
    </row>
    <row r="25" spans="1:4" ht="39.75" customHeight="1" x14ac:dyDescent="0.3">
      <c r="A25" s="27" t="s">
        <v>23</v>
      </c>
      <c r="B25" s="11">
        <v>167692.9</v>
      </c>
      <c r="C25" s="11">
        <v>115724.11</v>
      </c>
      <c r="D25" s="22">
        <f t="shared" si="0"/>
        <v>69</v>
      </c>
    </row>
    <row r="26" spans="1:4" ht="37.5" x14ac:dyDescent="0.3">
      <c r="A26" s="27" t="s">
        <v>24</v>
      </c>
      <c r="B26" s="11">
        <v>129803.52</v>
      </c>
      <c r="C26" s="11">
        <v>89880.07</v>
      </c>
      <c r="D26" s="22">
        <f t="shared" si="0"/>
        <v>69.2</v>
      </c>
    </row>
    <row r="27" spans="1:4" ht="20.25" customHeight="1" x14ac:dyDescent="0.3">
      <c r="A27" s="27" t="s">
        <v>25</v>
      </c>
      <c r="B27" s="11">
        <v>26004.32</v>
      </c>
      <c r="C27" s="11">
        <v>21643.31</v>
      </c>
      <c r="D27" s="22">
        <f t="shared" si="0"/>
        <v>83.2</v>
      </c>
    </row>
    <row r="28" spans="1:4" ht="56.25" x14ac:dyDescent="0.3">
      <c r="A28" s="27" t="s">
        <v>26</v>
      </c>
      <c r="B28" s="11">
        <v>468195.76</v>
      </c>
      <c r="C28" s="11">
        <v>312293.40000000002</v>
      </c>
      <c r="D28" s="22">
        <f t="shared" si="0"/>
        <v>66.7</v>
      </c>
    </row>
    <row r="29" spans="1:4" ht="37.5" x14ac:dyDescent="0.3">
      <c r="A29" s="27" t="s">
        <v>27</v>
      </c>
      <c r="B29" s="11">
        <v>718335.98</v>
      </c>
      <c r="C29" s="11">
        <v>523354.29</v>
      </c>
      <c r="D29" s="22">
        <f t="shared" si="0"/>
        <v>72.900000000000006</v>
      </c>
    </row>
    <row r="30" spans="1:4" ht="37.5" x14ac:dyDescent="0.3">
      <c r="A30" s="27" t="s">
        <v>28</v>
      </c>
      <c r="B30" s="11">
        <v>3161791.66</v>
      </c>
      <c r="C30" s="11">
        <v>2005412.74</v>
      </c>
      <c r="D30" s="22">
        <f t="shared" si="0"/>
        <v>63.4</v>
      </c>
    </row>
    <row r="31" spans="1:4" ht="58.5" customHeight="1" x14ac:dyDescent="0.3">
      <c r="A31" s="27" t="s">
        <v>32</v>
      </c>
      <c r="B31" s="11">
        <v>3227</v>
      </c>
      <c r="C31" s="11">
        <v>1978.2</v>
      </c>
      <c r="D31" s="22">
        <f t="shared" si="0"/>
        <v>61.3</v>
      </c>
    </row>
    <row r="32" spans="1:4" ht="54" customHeight="1" x14ac:dyDescent="0.3">
      <c r="A32" s="27" t="s">
        <v>29</v>
      </c>
      <c r="B32" s="11">
        <v>25939.14</v>
      </c>
      <c r="C32" s="11">
        <v>0</v>
      </c>
      <c r="D32" s="22">
        <f t="shared" si="0"/>
        <v>0</v>
      </c>
    </row>
    <row r="33" spans="1:4" ht="23.25" customHeight="1" x14ac:dyDescent="0.3">
      <c r="A33" s="30" t="s">
        <v>30</v>
      </c>
      <c r="B33" s="11">
        <v>122748.97</v>
      </c>
      <c r="C33" s="11">
        <v>80077.23</v>
      </c>
      <c r="D33" s="22">
        <f>ROUND(C33/B33*100,1)</f>
        <v>65.2</v>
      </c>
    </row>
    <row r="34" spans="1:4" ht="16.5" customHeight="1" x14ac:dyDescent="0.3">
      <c r="A34" s="33" t="s">
        <v>33</v>
      </c>
      <c r="B34" s="35">
        <v>70958.17</v>
      </c>
      <c r="C34" s="35">
        <v>34176.21</v>
      </c>
      <c r="D34" s="37">
        <f>ROUND(C34/B34*100,1)</f>
        <v>48.2</v>
      </c>
    </row>
    <row r="35" spans="1:4" ht="21" customHeight="1" x14ac:dyDescent="0.3">
      <c r="A35" s="34"/>
      <c r="B35" s="36"/>
      <c r="C35" s="36"/>
      <c r="D35" s="38"/>
    </row>
    <row r="36" spans="1:4" s="5" customFormat="1" x14ac:dyDescent="0.3">
      <c r="A36" s="31" t="s">
        <v>2</v>
      </c>
      <c r="B36" s="12">
        <v>1520908.13</v>
      </c>
      <c r="C36" s="12">
        <v>826834.96</v>
      </c>
      <c r="D36" s="21">
        <f t="shared" ref="D36" si="1">ROUND(C36/B36*100,1)</f>
        <v>54.4</v>
      </c>
    </row>
    <row r="37" spans="1:4" s="5" customFormat="1" x14ac:dyDescent="0.3">
      <c r="A37" s="31" t="s">
        <v>6</v>
      </c>
      <c r="B37" s="12">
        <f>B36+B8</f>
        <v>31541920.73</v>
      </c>
      <c r="C37" s="12">
        <f>C36+C8</f>
        <v>17654801.91</v>
      </c>
      <c r="D37" s="21">
        <f>C37/B37*100</f>
        <v>55.972501044326862</v>
      </c>
    </row>
    <row r="38" spans="1:4" x14ac:dyDescent="0.3">
      <c r="A38" s="1"/>
      <c r="B38" s="8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</sheetData>
  <mergeCells count="5">
    <mergeCell ref="A3:D3"/>
    <mergeCell ref="A34:A35"/>
    <mergeCell ref="B34:B35"/>
    <mergeCell ref="C34:C35"/>
    <mergeCell ref="D34:D35"/>
  </mergeCells>
  <pageMargins left="1.1811023622047245" right="0.39370078740157483" top="0.39370078740157483" bottom="0.39370078740157483" header="0.11811023622047245" footer="0.11811023622047245"/>
  <pageSetup paperSize="9" scale="5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2024-10-16T07:29:20Z</cp:lastPrinted>
  <dcterms:created xsi:type="dcterms:W3CDTF">2019-04-15T12:01:09Z</dcterms:created>
  <dcterms:modified xsi:type="dcterms:W3CDTF">2024-10-16T07:30:37Z</dcterms:modified>
</cp:coreProperties>
</file>