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бщие\КВАРТАЛЬНЫЕ ОТЧЁТЫ\2020 год\Полугодие 2020\"/>
    </mc:Choice>
  </mc:AlternateContent>
  <bookViews>
    <workbookView xWindow="0" yWindow="0" windowWidth="28800" windowHeight="11700"/>
  </bookViews>
  <sheets>
    <sheet name="1 полугодие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4" l="1"/>
  <c r="E38" i="4"/>
  <c r="E22" i="4"/>
  <c r="D55" i="4" l="1"/>
  <c r="C55" i="4"/>
  <c r="E54" i="4"/>
  <c r="C44" i="4" l="1"/>
  <c r="E37" i="4"/>
  <c r="D59" i="4"/>
  <c r="C59" i="4"/>
  <c r="D57" i="4"/>
  <c r="C57" i="4"/>
  <c r="D51" i="4"/>
  <c r="C51" i="4"/>
  <c r="D46" i="4"/>
  <c r="C46" i="4"/>
  <c r="D44" i="4"/>
  <c r="D41" i="4"/>
  <c r="D34" i="4"/>
  <c r="C34" i="4"/>
  <c r="D32" i="4"/>
  <c r="C32" i="4"/>
  <c r="D27" i="4"/>
  <c r="C27" i="4"/>
  <c r="D19" i="4"/>
  <c r="C19" i="4"/>
  <c r="D15" i="4"/>
  <c r="C15" i="4"/>
  <c r="E8" i="4"/>
  <c r="E9" i="4"/>
  <c r="E10" i="4"/>
  <c r="E11" i="4"/>
  <c r="E13" i="4"/>
  <c r="E14" i="4"/>
  <c r="E16" i="4"/>
  <c r="E17" i="4"/>
  <c r="E18" i="4"/>
  <c r="E20" i="4"/>
  <c r="E21" i="4"/>
  <c r="E23" i="4"/>
  <c r="E24" i="4"/>
  <c r="E26" i="4"/>
  <c r="E28" i="4"/>
  <c r="E29" i="4"/>
  <c r="E30" i="4"/>
  <c r="E31" i="4"/>
  <c r="E33" i="4"/>
  <c r="E35" i="4"/>
  <c r="E36" i="4"/>
  <c r="E39" i="4"/>
  <c r="E40" i="4"/>
  <c r="E42" i="4"/>
  <c r="E43" i="4"/>
  <c r="E45" i="4"/>
  <c r="E47" i="4"/>
  <c r="E48" i="4"/>
  <c r="E49" i="4"/>
  <c r="E50" i="4"/>
  <c r="E52" i="4"/>
  <c r="E53" i="4"/>
  <c r="E56" i="4"/>
  <c r="E58" i="4"/>
  <c r="E7" i="4"/>
  <c r="E51" i="4" l="1"/>
  <c r="E32" i="4"/>
  <c r="D60" i="4"/>
  <c r="E19" i="4"/>
  <c r="C41" i="4"/>
  <c r="C60" i="4" s="1"/>
  <c r="E59" i="4"/>
  <c r="E57" i="4"/>
  <c r="E55" i="4"/>
  <c r="E46" i="4"/>
  <c r="E44" i="4"/>
  <c r="E34" i="4"/>
  <c r="E27" i="4"/>
  <c r="E15" i="4"/>
  <c r="E60" i="4" l="1"/>
  <c r="E41" i="4"/>
</calcChain>
</file>

<file path=xl/sharedStrings.xml><?xml version="1.0" encoding="utf-8"?>
<sst xmlns="http://schemas.openxmlformats.org/spreadsheetml/2006/main" count="107" uniqueCount="107">
  <si>
    <t>Всего</t>
  </si>
  <si>
    <t>Бюджетные ассигнования на год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</si>
  <si>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</si>
  <si>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</si>
  <si>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</si>
  <si>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</si>
  <si>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</si>
  <si>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</si>
  <si>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</si>
  <si>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</si>
  <si>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</si>
  <si>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</si>
  <si>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</si>
  <si>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</si>
  <si>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</si>
  <si>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</si>
  <si>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</si>
  <si>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</si>
  <si>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</si>
  <si>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</si>
  <si>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</si>
  <si>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</si>
  <si>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</si>
  <si>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</si>
  <si>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</si>
  <si>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</si>
  <si>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</si>
  <si>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</si>
  <si>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</si>
  <si>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</si>
  <si>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</si>
  <si>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</si>
  <si>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</si>
  <si>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</si>
  <si>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</si>
  <si>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</si>
  <si>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</si>
  <si>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</si>
  <si>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</si>
  <si>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</si>
  <si>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</si>
  <si>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</si>
  <si>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</si>
  <si>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</si>
  <si>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</si>
  <si>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</si>
  <si>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</si>
  <si>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</si>
  <si>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</si>
  <si>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</si>
  <si>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</si>
  <si>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</si>
  <si>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</si>
  <si>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</si>
  <si>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</si>
  <si>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</si>
  <si>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</si>
  <si>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</si>
  <si>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</si>
  <si>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</si>
  <si>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</si>
  <si>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</si>
  <si>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</si>
  <si>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</si>
  <si>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</si>
  <si>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</si>
  <si>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</si>
  <si>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</si>
  <si>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</si>
  <si>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</si>
  <si>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</si>
  <si>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</si>
  <si>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</si>
  <si>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</si>
  <si>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</si>
  <si>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</si>
  <si>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</si>
  <si>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</si>
  <si>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</si>
  <si>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</si>
  <si>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</si>
  <si>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</si>
  <si>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</si>
  <si>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</si>
  <si>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</si>
  <si>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</si>
  <si>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</si>
  <si>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</si>
  <si>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</si>
  <si>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</si>
  <si>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</si>
  <si>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</si>
  <si>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</si>
  <si>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</si>
  <si>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0107</t>
  </si>
  <si>
    <t>Обеспечение проведения выборов и референдумов</t>
  </si>
  <si>
    <t>0410</t>
  </si>
  <si>
    <t>Связь и информатика</t>
  </si>
  <si>
    <t>1103</t>
  </si>
  <si>
    <t>Спорт высших достижений</t>
  </si>
  <si>
    <t>Кассовый расход нарастающим с начала  года</t>
  </si>
  <si>
    <t>% исполнения к плану</t>
  </si>
  <si>
    <t>0407</t>
  </si>
  <si>
    <t>Лесное хозяйство</t>
  </si>
  <si>
    <t>0706</t>
  </si>
  <si>
    <t>Высшее образование</t>
  </si>
  <si>
    <t xml:space="preserve">Сведения об исполнении  бюджета города Нижневартовска  в разрезе разделов и подразделов классификации расходов  бюджета за 1 полугодие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</si>
</sst>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1" xfId="1" applyNumberFormat="1" applyFont="1" applyFill="1" applyBorder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1" xfId="1" applyNumberFormat="1" applyFont="1" applyFill="1" applyBorder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3" fillId="0" borderId="1" xfId="1" applyNumberFormat="1" applyFont="1" applyFill="1" applyBorder="1" applyAlignment="1" applyProtection="1">
      <alignment horizontal="center"/>
      <protection hidden="1"/>
    </xf>
    <xf numFmtId="49" fontId="3" fillId="0" borderId="1" xfId="1" applyNumberFormat="1" applyFont="1" applyFill="1" applyBorder="1" applyAlignment="1" applyProtection="1">
      <alignment wrapText="1" shrinkToFit="1"/>
      <protection hidden="1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165" fontId="2" fillId="0" borderId="1" xfId="1" applyNumberFormat="1" applyFont="1" applyFill="1" applyBorder="1" applyAlignment="1" applyProtection="1">
      <alignment horizontal="right"/>
      <protection hidden="1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65" fontId="3" fillId="0" borderId="1" xfId="1" applyNumberFormat="1" applyFont="1" applyFill="1" applyBorder="1" applyAlignment="1" applyProtection="1">
      <alignment horizontal="right"/>
      <protection hidden="1"/>
    </xf>
    <xf numFmtId="164" fontId="2" fillId="0" borderId="1" xfId="1" applyNumberFormat="1" applyFont="1" applyFill="1" applyBorder="1" applyAlignment="1" applyProtection="1">
      <protection hidden="1"/>
    </xf>
    <xf numFmtId="164" fontId="3" fillId="0" borderId="1" xfId="1" applyNumberFormat="1" applyFont="1" applyFill="1" applyBorder="1" applyAlignment="1" applyProtection="1">
      <protection hidden="1"/>
    </xf>
    <xf numFmtId="166" fontId="5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166" fontId="6" fillId="2" borderId="1" xfId="0" applyNumberFormat="1" applyFont="1" applyFill="1" applyBorder="1" applyAlignment="1">
      <alignment wrapText="1"/>
    </xf>
    <xf numFmtId="166" fontId="5" fillId="2" borderId="1" xfId="0" applyNumberFormat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 wrapText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49" fontId="3" fillId="0" borderId="2" xfId="1" applyNumberFormat="1" applyFont="1" applyFill="1" applyBorder="1" applyAlignment="1" applyProtection="1">
      <alignment horizontal="left"/>
      <protection hidden="1"/>
    </xf>
    <xf numFmtId="49" fontId="3" fillId="0" borderId="3" xfId="1" applyNumberFormat="1" applyFont="1" applyFill="1" applyBorder="1" applyAlignment="1" applyProtection="1">
      <alignment horizontal="left"/>
      <protection hidden="1"/>
    </xf>
    <xf numFmtId="0" fontId="2" fillId="0" borderId="0" xfId="1" applyFont="1" applyAlignment="1">
      <alignment horizontal="right"/>
    </xf>
    <xf numFmtId="0" fontId="2" fillId="0" borderId="4" xfId="1" applyFont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showGridLines="0" tabSelected="1" workbookViewId="0">
      <selection activeCell="G4" sqref="G4"/>
    </sheetView>
  </sheetViews>
  <sheetFormatPr defaultColWidth="9.140625" defaultRowHeight="18.75" x14ac:dyDescent="0.3"/>
  <cols>
    <col min="1" max="1" width="9.7109375" style="6" customWidth="1"/>
    <col min="2" max="2" width="72" style="10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5" x14ac:dyDescent="0.3">
      <c r="A1" s="1"/>
      <c r="B1" s="7"/>
      <c r="C1" s="2"/>
      <c r="D1" s="35" t="s">
        <v>92</v>
      </c>
      <c r="E1" s="35"/>
    </row>
    <row r="2" spans="1:5" ht="51" customHeight="1" x14ac:dyDescent="0.3">
      <c r="A2" s="32" t="s">
        <v>106</v>
      </c>
      <c r="B2" s="32"/>
      <c r="C2" s="32"/>
      <c r="D2" s="32"/>
      <c r="E2" s="32"/>
    </row>
    <row r="3" spans="1:5" x14ac:dyDescent="0.3">
      <c r="A3" s="4"/>
      <c r="B3" s="8"/>
      <c r="C3" s="2"/>
      <c r="D3" s="2"/>
    </row>
    <row r="4" spans="1:5" x14ac:dyDescent="0.3">
      <c r="A4" s="4"/>
      <c r="B4" s="8"/>
      <c r="C4" s="2"/>
      <c r="D4" s="36" t="s">
        <v>93</v>
      </c>
      <c r="E4" s="36"/>
    </row>
    <row r="5" spans="1:5" ht="73.5" customHeight="1" x14ac:dyDescent="0.3">
      <c r="A5" s="11" t="s">
        <v>90</v>
      </c>
      <c r="B5" s="12" t="s">
        <v>91</v>
      </c>
      <c r="C5" s="11" t="s">
        <v>1</v>
      </c>
      <c r="D5" s="11" t="s">
        <v>100</v>
      </c>
      <c r="E5" s="11" t="s">
        <v>101</v>
      </c>
    </row>
    <row r="6" spans="1:5" s="31" customFormat="1" x14ac:dyDescent="0.3">
      <c r="A6" s="26">
        <v>1</v>
      </c>
      <c r="B6" s="27">
        <v>2</v>
      </c>
      <c r="C6" s="28">
        <v>3</v>
      </c>
      <c r="D6" s="29">
        <v>4</v>
      </c>
      <c r="E6" s="30">
        <v>5</v>
      </c>
    </row>
    <row r="7" spans="1:5" ht="37.5" x14ac:dyDescent="0.3">
      <c r="A7" s="5" t="s">
        <v>50</v>
      </c>
      <c r="B7" s="9" t="s">
        <v>49</v>
      </c>
      <c r="C7" s="21">
        <v>6902.3</v>
      </c>
      <c r="D7" s="24">
        <v>3382.31</v>
      </c>
      <c r="E7" s="16">
        <f>ROUND(D7/C7*100,1)</f>
        <v>49</v>
      </c>
    </row>
    <row r="8" spans="1:5" ht="56.25" x14ac:dyDescent="0.3">
      <c r="A8" s="5" t="s">
        <v>51</v>
      </c>
      <c r="B8" s="9" t="s">
        <v>48</v>
      </c>
      <c r="C8" s="22">
        <v>52042.09</v>
      </c>
      <c r="D8" s="25">
        <v>28525.29</v>
      </c>
      <c r="E8" s="16">
        <f t="shared" ref="E8:E60" si="0">ROUND(D8/C8*100,1)</f>
        <v>54.8</v>
      </c>
    </row>
    <row r="9" spans="1:5" ht="75" x14ac:dyDescent="0.3">
      <c r="A9" s="5" t="s">
        <v>52</v>
      </c>
      <c r="B9" s="9" t="s">
        <v>47</v>
      </c>
      <c r="C9" s="21">
        <v>686766.51</v>
      </c>
      <c r="D9" s="24">
        <v>326791.19</v>
      </c>
      <c r="E9" s="16">
        <f t="shared" si="0"/>
        <v>47.6</v>
      </c>
    </row>
    <row r="10" spans="1:5" x14ac:dyDescent="0.3">
      <c r="A10" s="5" t="s">
        <v>53</v>
      </c>
      <c r="B10" s="9" t="s">
        <v>46</v>
      </c>
      <c r="C10" s="21">
        <v>57.1</v>
      </c>
      <c r="D10" s="15">
        <v>4.2</v>
      </c>
      <c r="E10" s="16">
        <f t="shared" si="0"/>
        <v>7.4</v>
      </c>
    </row>
    <row r="11" spans="1:5" ht="56.25" x14ac:dyDescent="0.3">
      <c r="A11" s="5" t="s">
        <v>54</v>
      </c>
      <c r="B11" s="9" t="s">
        <v>45</v>
      </c>
      <c r="C11" s="21">
        <v>132627.76999999999</v>
      </c>
      <c r="D11" s="24">
        <v>71668.88</v>
      </c>
      <c r="E11" s="16">
        <f t="shared" si="0"/>
        <v>54</v>
      </c>
    </row>
    <row r="12" spans="1:5" x14ac:dyDescent="0.3">
      <c r="A12" s="5" t="s">
        <v>94</v>
      </c>
      <c r="B12" s="9" t="s">
        <v>95</v>
      </c>
      <c r="C12" s="19">
        <v>0</v>
      </c>
      <c r="D12" s="15">
        <v>0</v>
      </c>
      <c r="E12" s="16">
        <v>0</v>
      </c>
    </row>
    <row r="13" spans="1:5" x14ac:dyDescent="0.3">
      <c r="A13" s="5" t="s">
        <v>55</v>
      </c>
      <c r="B13" s="9" t="s">
        <v>44</v>
      </c>
      <c r="C13" s="21">
        <v>66698.399999999994</v>
      </c>
      <c r="D13" s="15">
        <v>0</v>
      </c>
      <c r="E13" s="16">
        <f t="shared" si="0"/>
        <v>0</v>
      </c>
    </row>
    <row r="14" spans="1:5" x14ac:dyDescent="0.3">
      <c r="A14" s="5" t="s">
        <v>56</v>
      </c>
      <c r="B14" s="9" t="s">
        <v>43</v>
      </c>
      <c r="C14" s="21">
        <v>935200.12</v>
      </c>
      <c r="D14" s="24">
        <v>491896.87</v>
      </c>
      <c r="E14" s="16">
        <f t="shared" si="0"/>
        <v>52.6</v>
      </c>
    </row>
    <row r="15" spans="1:5" x14ac:dyDescent="0.3">
      <c r="A15" s="13" t="s">
        <v>57</v>
      </c>
      <c r="B15" s="14" t="s">
        <v>42</v>
      </c>
      <c r="C15" s="20">
        <f>SUM(C7:C14)</f>
        <v>1880294.29</v>
      </c>
      <c r="D15" s="17">
        <f>SUM(D7:D14)</f>
        <v>922268.74</v>
      </c>
      <c r="E15" s="18">
        <f t="shared" si="0"/>
        <v>49</v>
      </c>
    </row>
    <row r="16" spans="1:5" x14ac:dyDescent="0.3">
      <c r="A16" s="5" t="s">
        <v>58</v>
      </c>
      <c r="B16" s="9" t="s">
        <v>41</v>
      </c>
      <c r="C16" s="23">
        <v>26347.1</v>
      </c>
      <c r="D16" s="24">
        <v>13197.2</v>
      </c>
      <c r="E16" s="16">
        <f t="shared" si="0"/>
        <v>50.1</v>
      </c>
    </row>
    <row r="17" spans="1:5" ht="56.25" x14ac:dyDescent="0.3">
      <c r="A17" s="5" t="s">
        <v>59</v>
      </c>
      <c r="B17" s="9" t="s">
        <v>40</v>
      </c>
      <c r="C17" s="23">
        <v>183612.7</v>
      </c>
      <c r="D17" s="24">
        <v>74938.490000000005</v>
      </c>
      <c r="E17" s="16">
        <f t="shared" si="0"/>
        <v>40.799999999999997</v>
      </c>
    </row>
    <row r="18" spans="1:5" ht="37.5" x14ac:dyDescent="0.3">
      <c r="A18" s="5" t="s">
        <v>60</v>
      </c>
      <c r="B18" s="9" t="s">
        <v>39</v>
      </c>
      <c r="C18" s="23">
        <v>3502.18</v>
      </c>
      <c r="D18" s="15">
        <v>0</v>
      </c>
      <c r="E18" s="16">
        <f t="shared" si="0"/>
        <v>0</v>
      </c>
    </row>
    <row r="19" spans="1:5" ht="37.5" x14ac:dyDescent="0.3">
      <c r="A19" s="13" t="s">
        <v>61</v>
      </c>
      <c r="B19" s="14" t="s">
        <v>38</v>
      </c>
      <c r="C19" s="20">
        <f>SUM(C16:C18)</f>
        <v>213461.98</v>
      </c>
      <c r="D19" s="17">
        <f>SUM(D16:D18)</f>
        <v>88135.69</v>
      </c>
      <c r="E19" s="18">
        <f t="shared" si="0"/>
        <v>41.3</v>
      </c>
    </row>
    <row r="20" spans="1:5" x14ac:dyDescent="0.3">
      <c r="A20" s="5" t="s">
        <v>62</v>
      </c>
      <c r="B20" s="9" t="s">
        <v>37</v>
      </c>
      <c r="C20" s="21">
        <v>17773.07</v>
      </c>
      <c r="D20" s="24">
        <v>491.67</v>
      </c>
      <c r="E20" s="16">
        <f t="shared" si="0"/>
        <v>2.8</v>
      </c>
    </row>
    <row r="21" spans="1:5" x14ac:dyDescent="0.3">
      <c r="A21" s="5" t="s">
        <v>63</v>
      </c>
      <c r="B21" s="9" t="s">
        <v>36</v>
      </c>
      <c r="C21" s="21">
        <v>148546.89000000001</v>
      </c>
      <c r="D21" s="24">
        <v>60566.33</v>
      </c>
      <c r="E21" s="16">
        <f t="shared" si="0"/>
        <v>40.799999999999997</v>
      </c>
    </row>
    <row r="22" spans="1:5" x14ac:dyDescent="0.3">
      <c r="A22" s="5" t="s">
        <v>102</v>
      </c>
      <c r="B22" s="9" t="s">
        <v>103</v>
      </c>
      <c r="C22" s="21">
        <v>5697.88</v>
      </c>
      <c r="D22" s="24">
        <v>1774</v>
      </c>
      <c r="E22" s="16">
        <f t="shared" si="0"/>
        <v>31.1</v>
      </c>
    </row>
    <row r="23" spans="1:5" x14ac:dyDescent="0.3">
      <c r="A23" s="5" t="s">
        <v>64</v>
      </c>
      <c r="B23" s="9" t="s">
        <v>35</v>
      </c>
      <c r="C23" s="21">
        <v>651101.32999999996</v>
      </c>
      <c r="D23" s="24">
        <v>286956.86</v>
      </c>
      <c r="E23" s="16">
        <f t="shared" si="0"/>
        <v>44.1</v>
      </c>
    </row>
    <row r="24" spans="1:5" x14ac:dyDescent="0.3">
      <c r="A24" s="5" t="s">
        <v>65</v>
      </c>
      <c r="B24" s="9" t="s">
        <v>34</v>
      </c>
      <c r="C24" s="21">
        <v>1752172.57</v>
      </c>
      <c r="D24" s="24">
        <v>471391.26</v>
      </c>
      <c r="E24" s="16">
        <f t="shared" si="0"/>
        <v>26.9</v>
      </c>
    </row>
    <row r="25" spans="1:5" x14ac:dyDescent="0.3">
      <c r="A25" s="5" t="s">
        <v>96</v>
      </c>
      <c r="B25" s="9" t="s">
        <v>97</v>
      </c>
      <c r="C25" s="19">
        <v>1000</v>
      </c>
      <c r="D25" s="15">
        <v>0</v>
      </c>
      <c r="E25" s="16">
        <v>0</v>
      </c>
    </row>
    <row r="26" spans="1:5" x14ac:dyDescent="0.3">
      <c r="A26" s="5" t="s">
        <v>66</v>
      </c>
      <c r="B26" s="9" t="s">
        <v>33</v>
      </c>
      <c r="C26" s="21">
        <v>249727.02</v>
      </c>
      <c r="D26" s="24">
        <v>62165.18</v>
      </c>
      <c r="E26" s="16">
        <f t="shared" si="0"/>
        <v>24.9</v>
      </c>
    </row>
    <row r="27" spans="1:5" x14ac:dyDescent="0.3">
      <c r="A27" s="13" t="s">
        <v>67</v>
      </c>
      <c r="B27" s="14" t="s">
        <v>32</v>
      </c>
      <c r="C27" s="20">
        <f>SUM(C20:C26)</f>
        <v>2826018.7600000002</v>
      </c>
      <c r="D27" s="17">
        <f>SUM(D20:D26)</f>
        <v>883345.3</v>
      </c>
      <c r="E27" s="18">
        <f t="shared" si="0"/>
        <v>31.3</v>
      </c>
    </row>
    <row r="28" spans="1:5" x14ac:dyDescent="0.3">
      <c r="A28" s="5" t="s">
        <v>68</v>
      </c>
      <c r="B28" s="9" t="s">
        <v>31</v>
      </c>
      <c r="C28" s="23">
        <v>961920.41</v>
      </c>
      <c r="D28" s="24">
        <v>93924.83</v>
      </c>
      <c r="E28" s="16">
        <f t="shared" si="0"/>
        <v>9.8000000000000007</v>
      </c>
    </row>
    <row r="29" spans="1:5" x14ac:dyDescent="0.3">
      <c r="A29" s="5" t="s">
        <v>69</v>
      </c>
      <c r="B29" s="9" t="s">
        <v>30</v>
      </c>
      <c r="C29" s="23">
        <v>227401.73</v>
      </c>
      <c r="D29" s="24">
        <v>20014.8</v>
      </c>
      <c r="E29" s="16">
        <f t="shared" si="0"/>
        <v>8.8000000000000007</v>
      </c>
    </row>
    <row r="30" spans="1:5" x14ac:dyDescent="0.3">
      <c r="A30" s="5" t="s">
        <v>70</v>
      </c>
      <c r="B30" s="9" t="s">
        <v>29</v>
      </c>
      <c r="C30" s="23">
        <f>518120.48+6039</f>
        <v>524159.48</v>
      </c>
      <c r="D30" s="24">
        <v>104409.97</v>
      </c>
      <c r="E30" s="16">
        <f t="shared" si="0"/>
        <v>19.899999999999999</v>
      </c>
    </row>
    <row r="31" spans="1:5" ht="37.5" x14ac:dyDescent="0.3">
      <c r="A31" s="5" t="s">
        <v>71</v>
      </c>
      <c r="B31" s="9" t="s">
        <v>28</v>
      </c>
      <c r="C31" s="23">
        <v>108540</v>
      </c>
      <c r="D31" s="24">
        <v>47499.16</v>
      </c>
      <c r="E31" s="16">
        <f t="shared" si="0"/>
        <v>43.8</v>
      </c>
    </row>
    <row r="32" spans="1:5" x14ac:dyDescent="0.3">
      <c r="A32" s="13" t="s">
        <v>72</v>
      </c>
      <c r="B32" s="14" t="s">
        <v>27</v>
      </c>
      <c r="C32" s="20">
        <f>SUM(C28:C31)</f>
        <v>1822021.62</v>
      </c>
      <c r="D32" s="17">
        <f>SUM(D28:D31)</f>
        <v>265848.76</v>
      </c>
      <c r="E32" s="18">
        <f t="shared" si="0"/>
        <v>14.6</v>
      </c>
    </row>
    <row r="33" spans="1:5" x14ac:dyDescent="0.3">
      <c r="A33" s="5" t="s">
        <v>73</v>
      </c>
      <c r="B33" s="9" t="s">
        <v>26</v>
      </c>
      <c r="C33" s="23">
        <v>9782.7199999999993</v>
      </c>
      <c r="D33" s="24">
        <v>542.5</v>
      </c>
      <c r="E33" s="16">
        <f t="shared" si="0"/>
        <v>5.5</v>
      </c>
    </row>
    <row r="34" spans="1:5" x14ac:dyDescent="0.3">
      <c r="A34" s="13" t="s">
        <v>74</v>
      </c>
      <c r="B34" s="14" t="s">
        <v>25</v>
      </c>
      <c r="C34" s="20">
        <f>C33</f>
        <v>9782.7199999999993</v>
      </c>
      <c r="D34" s="17">
        <f>D33</f>
        <v>542.5</v>
      </c>
      <c r="E34" s="18">
        <f t="shared" si="0"/>
        <v>5.5</v>
      </c>
    </row>
    <row r="35" spans="1:5" x14ac:dyDescent="0.3">
      <c r="A35" s="5" t="s">
        <v>75</v>
      </c>
      <c r="B35" s="9" t="s">
        <v>24</v>
      </c>
      <c r="C35" s="23">
        <v>4869272.9400000004</v>
      </c>
      <c r="D35" s="24">
        <v>2284492.5</v>
      </c>
      <c r="E35" s="16">
        <f t="shared" si="0"/>
        <v>46.9</v>
      </c>
    </row>
    <row r="36" spans="1:5" x14ac:dyDescent="0.3">
      <c r="A36" s="5" t="s">
        <v>76</v>
      </c>
      <c r="B36" s="9" t="s">
        <v>23</v>
      </c>
      <c r="C36" s="23">
        <v>6286890.3300000001</v>
      </c>
      <c r="D36" s="24">
        <v>2871492.4</v>
      </c>
      <c r="E36" s="16">
        <f t="shared" si="0"/>
        <v>45.7</v>
      </c>
    </row>
    <row r="37" spans="1:5" x14ac:dyDescent="0.3">
      <c r="A37" s="5" t="s">
        <v>77</v>
      </c>
      <c r="B37" s="9" t="s">
        <v>22</v>
      </c>
      <c r="C37" s="23">
        <v>833682.5</v>
      </c>
      <c r="D37" s="24">
        <v>342235.58</v>
      </c>
      <c r="E37" s="16">
        <f t="shared" si="0"/>
        <v>41.1</v>
      </c>
    </row>
    <row r="38" spans="1:5" x14ac:dyDescent="0.3">
      <c r="A38" s="5" t="s">
        <v>104</v>
      </c>
      <c r="B38" s="9" t="s">
        <v>105</v>
      </c>
      <c r="C38" s="23">
        <v>464.3</v>
      </c>
      <c r="D38" s="24">
        <v>464.3</v>
      </c>
      <c r="E38" s="16">
        <f t="shared" si="0"/>
        <v>100</v>
      </c>
    </row>
    <row r="39" spans="1:5" x14ac:dyDescent="0.3">
      <c r="A39" s="5" t="s">
        <v>78</v>
      </c>
      <c r="B39" s="9" t="s">
        <v>21</v>
      </c>
      <c r="C39" s="23">
        <v>271770.86</v>
      </c>
      <c r="D39" s="24">
        <v>38562.61</v>
      </c>
      <c r="E39" s="16">
        <f t="shared" si="0"/>
        <v>14.2</v>
      </c>
    </row>
    <row r="40" spans="1:5" x14ac:dyDescent="0.3">
      <c r="A40" s="5" t="s">
        <v>79</v>
      </c>
      <c r="B40" s="9" t="s">
        <v>20</v>
      </c>
      <c r="C40" s="23">
        <v>300636.59000000003</v>
      </c>
      <c r="D40" s="24">
        <v>148512.91</v>
      </c>
      <c r="E40" s="16">
        <f t="shared" si="0"/>
        <v>49.4</v>
      </c>
    </row>
    <row r="41" spans="1:5" x14ac:dyDescent="0.3">
      <c r="A41" s="13" t="s">
        <v>80</v>
      </c>
      <c r="B41" s="14" t="s">
        <v>19</v>
      </c>
      <c r="C41" s="20">
        <f>SUM(C35:C40)</f>
        <v>12562717.52</v>
      </c>
      <c r="D41" s="17">
        <f>SUM(D35:D40)</f>
        <v>5685760.3000000007</v>
      </c>
      <c r="E41" s="18">
        <f t="shared" si="0"/>
        <v>45.3</v>
      </c>
    </row>
    <row r="42" spans="1:5" x14ac:dyDescent="0.3">
      <c r="A42" s="5" t="s">
        <v>81</v>
      </c>
      <c r="B42" s="9" t="s">
        <v>18</v>
      </c>
      <c r="C42" s="23">
        <v>713857.16</v>
      </c>
      <c r="D42" s="24">
        <v>322923.42</v>
      </c>
      <c r="E42" s="16">
        <f t="shared" si="0"/>
        <v>45.2</v>
      </c>
    </row>
    <row r="43" spans="1:5" x14ac:dyDescent="0.3">
      <c r="A43" s="5" t="s">
        <v>82</v>
      </c>
      <c r="B43" s="9" t="s">
        <v>17</v>
      </c>
      <c r="C43" s="23">
        <v>1528.8</v>
      </c>
      <c r="D43" s="24">
        <v>321.12</v>
      </c>
      <c r="E43" s="16">
        <f t="shared" si="0"/>
        <v>21</v>
      </c>
    </row>
    <row r="44" spans="1:5" x14ac:dyDescent="0.3">
      <c r="A44" s="13" t="s">
        <v>83</v>
      </c>
      <c r="B44" s="14" t="s">
        <v>16</v>
      </c>
      <c r="C44" s="20">
        <f>C43+C42</f>
        <v>715385.96000000008</v>
      </c>
      <c r="D44" s="17">
        <f>D43+D42</f>
        <v>323244.53999999998</v>
      </c>
      <c r="E44" s="18">
        <f t="shared" si="0"/>
        <v>45.2</v>
      </c>
    </row>
    <row r="45" spans="1:5" x14ac:dyDescent="0.3">
      <c r="A45" s="5" t="s">
        <v>84</v>
      </c>
      <c r="B45" s="9" t="s">
        <v>15</v>
      </c>
      <c r="C45" s="23">
        <v>4712.8999999999996</v>
      </c>
      <c r="D45" s="15">
        <v>0</v>
      </c>
      <c r="E45" s="16">
        <f t="shared" si="0"/>
        <v>0</v>
      </c>
    </row>
    <row r="46" spans="1:5" x14ac:dyDescent="0.3">
      <c r="A46" s="13" t="s">
        <v>85</v>
      </c>
      <c r="B46" s="14" t="s">
        <v>14</v>
      </c>
      <c r="C46" s="20">
        <f>C45</f>
        <v>4712.8999999999996</v>
      </c>
      <c r="D46" s="17">
        <f>D45</f>
        <v>0</v>
      </c>
      <c r="E46" s="18">
        <f t="shared" si="0"/>
        <v>0</v>
      </c>
    </row>
    <row r="47" spans="1:5" x14ac:dyDescent="0.3">
      <c r="A47" s="5">
        <v>1001</v>
      </c>
      <c r="B47" s="9" t="s">
        <v>13</v>
      </c>
      <c r="C47" s="23">
        <v>45044</v>
      </c>
      <c r="D47" s="24">
        <v>19134.07</v>
      </c>
      <c r="E47" s="16">
        <f t="shared" si="0"/>
        <v>42.5</v>
      </c>
    </row>
    <row r="48" spans="1:5" x14ac:dyDescent="0.3">
      <c r="A48" s="5">
        <v>1003</v>
      </c>
      <c r="B48" s="9" t="s">
        <v>12</v>
      </c>
      <c r="C48" s="23">
        <v>180584.14</v>
      </c>
      <c r="D48" s="24">
        <v>87676.82</v>
      </c>
      <c r="E48" s="16">
        <f t="shared" si="0"/>
        <v>48.6</v>
      </c>
    </row>
    <row r="49" spans="1:5" x14ac:dyDescent="0.3">
      <c r="A49" s="5">
        <v>1004</v>
      </c>
      <c r="B49" s="9" t="s">
        <v>11</v>
      </c>
      <c r="C49" s="23">
        <v>451189.17</v>
      </c>
      <c r="D49" s="24">
        <v>192102.32</v>
      </c>
      <c r="E49" s="16">
        <f t="shared" si="0"/>
        <v>42.6</v>
      </c>
    </row>
    <row r="50" spans="1:5" x14ac:dyDescent="0.3">
      <c r="A50" s="5">
        <v>1006</v>
      </c>
      <c r="B50" s="9" t="s">
        <v>10</v>
      </c>
      <c r="C50" s="23">
        <v>104267.8</v>
      </c>
      <c r="D50" s="24">
        <v>52320.13</v>
      </c>
      <c r="E50" s="16">
        <f t="shared" si="0"/>
        <v>50.2</v>
      </c>
    </row>
    <row r="51" spans="1:5" x14ac:dyDescent="0.3">
      <c r="A51" s="13" t="s">
        <v>86</v>
      </c>
      <c r="B51" s="14" t="s">
        <v>9</v>
      </c>
      <c r="C51" s="20">
        <f>SUM(C47:C50)</f>
        <v>781085.1100000001</v>
      </c>
      <c r="D51" s="17">
        <f>SUM(D47:D50)</f>
        <v>351233.34</v>
      </c>
      <c r="E51" s="18">
        <f t="shared" si="0"/>
        <v>45</v>
      </c>
    </row>
    <row r="52" spans="1:5" x14ac:dyDescent="0.3">
      <c r="A52" s="5">
        <v>1101</v>
      </c>
      <c r="B52" s="9" t="s">
        <v>8</v>
      </c>
      <c r="C52" s="23">
        <v>887391.47</v>
      </c>
      <c r="D52" s="24">
        <v>410281.71</v>
      </c>
      <c r="E52" s="16">
        <f t="shared" si="0"/>
        <v>46.2</v>
      </c>
    </row>
    <row r="53" spans="1:5" x14ac:dyDescent="0.3">
      <c r="A53" s="5">
        <v>1102</v>
      </c>
      <c r="B53" s="9" t="s">
        <v>7</v>
      </c>
      <c r="C53" s="23">
        <v>39712.9</v>
      </c>
      <c r="D53" s="24">
        <v>15149.71</v>
      </c>
      <c r="E53" s="16">
        <f t="shared" si="0"/>
        <v>38.1</v>
      </c>
    </row>
    <row r="54" spans="1:5" x14ac:dyDescent="0.3">
      <c r="A54" s="5" t="s">
        <v>98</v>
      </c>
      <c r="B54" s="9" t="s">
        <v>99</v>
      </c>
      <c r="C54" s="23">
        <v>3577.58</v>
      </c>
      <c r="D54" s="15">
        <v>0</v>
      </c>
      <c r="E54" s="16">
        <f t="shared" si="0"/>
        <v>0</v>
      </c>
    </row>
    <row r="55" spans="1:5" x14ac:dyDescent="0.3">
      <c r="A55" s="13" t="s">
        <v>87</v>
      </c>
      <c r="B55" s="14" t="s">
        <v>6</v>
      </c>
      <c r="C55" s="20">
        <f>C52+C53+C54</f>
        <v>930681.95</v>
      </c>
      <c r="D55" s="17">
        <f>D52+D53+D54</f>
        <v>425431.42000000004</v>
      </c>
      <c r="E55" s="18">
        <f t="shared" si="0"/>
        <v>45.7</v>
      </c>
    </row>
    <row r="56" spans="1:5" x14ac:dyDescent="0.3">
      <c r="A56" s="5">
        <v>1202</v>
      </c>
      <c r="B56" s="9" t="s">
        <v>5</v>
      </c>
      <c r="C56" s="23">
        <v>11600</v>
      </c>
      <c r="D56" s="24">
        <v>5736.62</v>
      </c>
      <c r="E56" s="16">
        <f t="shared" si="0"/>
        <v>49.5</v>
      </c>
    </row>
    <row r="57" spans="1:5" x14ac:dyDescent="0.3">
      <c r="A57" s="13" t="s">
        <v>88</v>
      </c>
      <c r="B57" s="14" t="s">
        <v>4</v>
      </c>
      <c r="C57" s="20">
        <f>C56</f>
        <v>11600</v>
      </c>
      <c r="D57" s="17">
        <f>D56</f>
        <v>5736.62</v>
      </c>
      <c r="E57" s="18">
        <f t="shared" si="0"/>
        <v>49.5</v>
      </c>
    </row>
    <row r="58" spans="1:5" ht="37.5" x14ac:dyDescent="0.3">
      <c r="A58" s="5">
        <v>1301</v>
      </c>
      <c r="B58" s="9" t="s">
        <v>3</v>
      </c>
      <c r="C58" s="21">
        <v>122103.99</v>
      </c>
      <c r="D58" s="24">
        <v>48099.67</v>
      </c>
      <c r="E58" s="16">
        <f t="shared" si="0"/>
        <v>39.4</v>
      </c>
    </row>
    <row r="59" spans="1:5" ht="37.5" x14ac:dyDescent="0.3">
      <c r="A59" s="13" t="s">
        <v>89</v>
      </c>
      <c r="B59" s="14" t="s">
        <v>2</v>
      </c>
      <c r="C59" s="20">
        <f>C58</f>
        <v>122103.99</v>
      </c>
      <c r="D59" s="17">
        <f>D58</f>
        <v>48099.67</v>
      </c>
      <c r="E59" s="18">
        <f t="shared" si="0"/>
        <v>39.4</v>
      </c>
    </row>
    <row r="60" spans="1:5" x14ac:dyDescent="0.3">
      <c r="A60" s="33" t="s">
        <v>0</v>
      </c>
      <c r="B60" s="34"/>
      <c r="C60" s="20">
        <f>C15+C19+C27+C32+C34+C41+C44+C46+C51+C55+C57+C59</f>
        <v>21879866.799999997</v>
      </c>
      <c r="D60" s="17">
        <f>D15+D19+D27+D32+D34+D41+D44+D46+D51+D55+D57+D59</f>
        <v>8999646.8800000008</v>
      </c>
      <c r="E60" s="18">
        <f t="shared" si="0"/>
        <v>41.1</v>
      </c>
    </row>
    <row r="61" spans="1:5" x14ac:dyDescent="0.3">
      <c r="A61" s="1"/>
      <c r="B61" s="7"/>
      <c r="C61" s="2"/>
      <c r="D61" s="2"/>
    </row>
    <row r="62" spans="1:5" x14ac:dyDescent="0.3">
      <c r="A62" s="1"/>
      <c r="B62" s="7"/>
      <c r="C62" s="2"/>
      <c r="D62" s="2"/>
    </row>
    <row r="63" spans="1:5" x14ac:dyDescent="0.3">
      <c r="A63" s="1"/>
      <c r="B63" s="7"/>
      <c r="C63" s="2"/>
      <c r="D63" s="2"/>
    </row>
    <row r="64" spans="1:5" x14ac:dyDescent="0.3">
      <c r="A64" s="1"/>
      <c r="B64" s="7"/>
      <c r="C64" s="2"/>
      <c r="D64" s="2"/>
    </row>
    <row r="65" spans="1:4" x14ac:dyDescent="0.3">
      <c r="A65" s="1"/>
      <c r="B65" s="7"/>
      <c r="C65" s="2"/>
      <c r="D65" s="2"/>
    </row>
    <row r="66" spans="1:4" x14ac:dyDescent="0.3">
      <c r="A66" s="1"/>
      <c r="B66" s="7"/>
      <c r="C66" s="2"/>
      <c r="D66" s="2"/>
    </row>
    <row r="67" spans="1:4" x14ac:dyDescent="0.3">
      <c r="A67" s="1"/>
      <c r="B67" s="7"/>
      <c r="C67" s="2"/>
      <c r="D67" s="2"/>
    </row>
    <row r="68" spans="1:4" x14ac:dyDescent="0.3">
      <c r="A68" s="1"/>
      <c r="B68" s="7"/>
      <c r="C68" s="2"/>
      <c r="D68" s="2"/>
    </row>
  </sheetData>
  <mergeCells count="4">
    <mergeCell ref="A2:E2"/>
    <mergeCell ref="A60:B60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Титов Олег Александрович</cp:lastModifiedBy>
  <cp:lastPrinted>2020-04-20T06:09:35Z</cp:lastPrinted>
  <dcterms:created xsi:type="dcterms:W3CDTF">2019-04-15T12:29:28Z</dcterms:created>
  <dcterms:modified xsi:type="dcterms:W3CDTF">2020-07-21T07:24:42Z</dcterms:modified>
</cp:coreProperties>
</file>